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ЕЛЕНА\БЮДЖЕТ 2025\ПРОЕКТ БЮДЖЕТА\"/>
    </mc:Choice>
  </mc:AlternateContent>
  <xr:revisionPtr revIDLastSave="0" documentId="13_ncr:1_{B531BE79-AFC0-42E4-A9F8-F9840C396812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2" l="1"/>
  <c r="C27" i="2"/>
  <c r="C17" i="2"/>
  <c r="C19" i="2"/>
  <c r="C29" i="2"/>
  <c r="C43" i="2"/>
  <c r="C45" i="2"/>
  <c r="C47" i="2"/>
  <c r="C50" i="2"/>
  <c r="C34" i="2"/>
  <c r="C39" i="2"/>
  <c r="C14" i="2"/>
  <c r="C13" i="2" s="1"/>
  <c r="C21" i="2"/>
  <c r="C23" i="2"/>
  <c r="C25" i="2"/>
  <c r="C41" i="2"/>
  <c r="C16" i="2" l="1"/>
  <c r="C49" i="2"/>
  <c r="C33" i="2"/>
  <c r="C12" i="2" l="1"/>
  <c r="C11" i="2" s="1"/>
  <c r="C55" i="2" s="1"/>
</calcChain>
</file>

<file path=xl/sharedStrings.xml><?xml version="1.0" encoding="utf-8"?>
<sst xmlns="http://schemas.openxmlformats.org/spreadsheetml/2006/main" count="125" uniqueCount="96">
  <si>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</si>
  <si>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</si>
  <si>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</si>
  <si>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</si>
  <si>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</si>
  <si>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</si>
  <si>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</si>
  <si>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</si>
  <si>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</si>
  <si>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</si>
  <si>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</si>
  <si>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</si>
  <si>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</si>
  <si>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</si>
  <si>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</si>
  <si>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</si>
  <si>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</si>
  <si>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</si>
  <si>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</si>
  <si>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</si>
  <si>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</si>
  <si>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</si>
  <si>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</si>
  <si>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</si>
  <si>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</si>
  <si>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</si>
  <si>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</si>
  <si>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</si>
  <si>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</si>
  <si>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</si>
  <si>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</si>
  <si>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</si>
  <si>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</si>
  <si>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</si>
  <si>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</si>
  <si>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</si>
  <si>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</si>
  <si>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</si>
  <si>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</si>
  <si>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</si>
  <si>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</si>
  <si>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</si>
  <si>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</si>
  <si>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</si>
  <si>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</si>
  <si>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</si>
  <si>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</si>
  <si>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</si>
  <si>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</si>
  <si>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</si>
  <si>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</si>
  <si>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</si>
  <si>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</si>
  <si>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</si>
  <si>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</si>
  <si>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</si>
  <si>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</si>
  <si>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</si>
  <si>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</si>
  <si>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</si>
  <si>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</si>
  <si>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</si>
  <si>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</si>
  <si>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</si>
  <si>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</si>
  <si>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</si>
  <si>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</si>
  <si>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</si>
  <si>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</si>
  <si>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</si>
  <si>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</si>
  <si>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</si>
  <si>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</si>
  <si>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</si>
  <si>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</si>
  <si>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</si>
  <si>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</si>
  <si>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</si>
  <si>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</si>
  <si>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</si>
  <si>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</si>
  <si>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</si>
  <si>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</si>
  <si>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</si>
  <si>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</si>
  <si>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</si>
  <si>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</si>
  <si>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Приложение №4</t>
  </si>
  <si>
    <t xml:space="preserve">                                                  к   решению Думы Афанасьевского         </t>
  </si>
  <si>
    <t xml:space="preserve">                                                  муниципального округа от              №   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</si>
  <si>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2025 год</t>
  </si>
  <si>
    <t>936 2 02 25555 14 0000 150</t>
  </si>
  <si>
    <t>936 2 02 25555 00 0000 150</t>
  </si>
  <si>
    <t>Субсидии бюджетам на реализацию программ формирования современной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</si>
  <si>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</si>
  <si>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936 2 02 49999 14 0000 150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</si>
</sst>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4" fontId="17" fillId="2" borderId="2" xfId="0" applyNumberFormat="1" applyFont="1" applyFill="1" applyBorder="1" applyAlignment="1">
      <alignment horizontal="right" vertical="top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20" fillId="2" borderId="0" xfId="0" applyFont="1" applyFill="1" applyAlignment="1">
      <alignment vertical="top"/>
    </xf>
    <xf numFmtId="4" fontId="10" fillId="2" borderId="2" xfId="0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justify" vertical="center" wrapText="1"/>
    </xf>
    <xf numFmtId="4" fontId="10" fillId="2" borderId="2" xfId="4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wrapText="1"/>
    </xf>
    <xf numFmtId="165" fontId="15" fillId="2" borderId="4" xfId="0" applyNumberFormat="1" applyFont="1" applyFill="1" applyBorder="1" applyAlignment="1">
      <alignment horizontal="left" vertical="top"/>
    </xf>
    <xf numFmtId="165" fontId="15" fillId="2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9" fillId="2" borderId="0" xfId="0" applyFont="1" applyFill="1" applyAlignment="1">
      <alignment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8"/>
  <sheetViews>
    <sheetView tabSelected="1" topLeftCell="A51" zoomScaleNormal="100" workbookViewId="0">
      <selection activeCell="A26" sqref="A26"/>
    </sheetView>
  </sheetViews>
  <sheetFormatPr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12.85546875" style="4" customWidth="1"/>
    <col min="6" max="16384" width="9.140625" style="4"/>
  </cols>
  <sheetData>
    <row r="2" spans="1:3" ht="18.75" x14ac:dyDescent="0.2">
      <c r="A2" s="41" t="s">
        <v>87</v>
      </c>
      <c r="B2" s="41"/>
      <c r="C2" s="41"/>
    </row>
    <row r="3" spans="1:3" ht="18.75" x14ac:dyDescent="0.2">
      <c r="A3" s="41" t="s">
        <v>88</v>
      </c>
      <c r="B3" s="41"/>
      <c r="C3" s="41"/>
    </row>
    <row r="4" spans="1:3" ht="18.75" x14ac:dyDescent="0.2">
      <c r="A4" s="41" t="s">
        <v>89</v>
      </c>
      <c r="B4" s="41"/>
      <c r="C4" s="41"/>
    </row>
    <row r="5" spans="1:3" ht="18.75" x14ac:dyDescent="0.2">
      <c r="A5" s="7" t="s">
        <v>14</v>
      </c>
      <c r="B5" s="8"/>
      <c r="C5" s="7"/>
    </row>
    <row r="6" spans="1:3" ht="18.75" x14ac:dyDescent="0.2">
      <c r="A6" s="2"/>
      <c r="B6" s="6"/>
      <c r="C6" s="5"/>
    </row>
    <row r="7" spans="1:3" ht="18.75" customHeight="1" x14ac:dyDescent="0.2">
      <c r="A7" s="42" t="s">
        <v>12</v>
      </c>
      <c r="B7" s="42"/>
      <c r="C7" s="42"/>
    </row>
    <row r="8" spans="1:3" ht="75" customHeight="1" x14ac:dyDescent="0.2">
      <c r="A8" s="40" t="s">
        <v>90</v>
      </c>
      <c r="B8" s="40"/>
      <c r="C8" s="40"/>
    </row>
    <row r="9" spans="1:3" ht="32.25" customHeight="1" x14ac:dyDescent="0.2">
      <c r="A9" s="11" t="s">
        <v>2</v>
      </c>
      <c r="B9" s="11" t="s">
        <v>9</v>
      </c>
      <c r="C9" s="11" t="s">
        <v>8</v>
      </c>
    </row>
    <row r="10" spans="1:3" ht="18.75" customHeight="1" x14ac:dyDescent="0.2">
      <c r="A10" s="9" t="s">
        <v>3</v>
      </c>
      <c r="B10" s="10" t="s">
        <v>10</v>
      </c>
      <c r="C10" s="12">
        <v>148018.29999999999</v>
      </c>
    </row>
    <row r="11" spans="1:3" s="1" customFormat="1" ht="16.5" customHeight="1" x14ac:dyDescent="0.2">
      <c r="A11" s="9" t="s">
        <v>4</v>
      </c>
      <c r="B11" s="10" t="s">
        <v>5</v>
      </c>
      <c r="C11" s="13">
        <f>C12</f>
        <v>550005.88</v>
      </c>
    </row>
    <row r="12" spans="1:3" s="1" customFormat="1" ht="46.5" customHeight="1" x14ac:dyDescent="0.2">
      <c r="A12" s="9" t="s">
        <v>6</v>
      </c>
      <c r="B12" s="10" t="s">
        <v>15</v>
      </c>
      <c r="C12" s="13">
        <f>C13+C16+C33+C49</f>
        <v>550005.88</v>
      </c>
    </row>
    <row r="13" spans="1:3" s="17" customFormat="1" ht="33.75" customHeight="1" x14ac:dyDescent="0.2">
      <c r="A13" s="22" t="s">
        <v>21</v>
      </c>
      <c r="B13" s="19" t="s">
        <v>18</v>
      </c>
      <c r="C13" s="20">
        <f>SUM(C14)</f>
        <v>120422</v>
      </c>
    </row>
    <row r="14" spans="1:3" s="17" customFormat="1" ht="31.5" customHeight="1" x14ac:dyDescent="0.2">
      <c r="A14" s="15" t="s">
        <v>22</v>
      </c>
      <c r="B14" s="16" t="s">
        <v>0</v>
      </c>
      <c r="C14" s="21">
        <f>SUM(C15:C15)</f>
        <v>120422</v>
      </c>
    </row>
    <row r="15" spans="1:3" s="17" customFormat="1" ht="51.75" customHeight="1" x14ac:dyDescent="0.2">
      <c r="A15" s="15" t="s">
        <v>44</v>
      </c>
      <c r="B15" s="16" t="s">
        <v>45</v>
      </c>
      <c r="C15" s="33">
        <v>120422</v>
      </c>
    </row>
    <row r="16" spans="1:3" s="17" customFormat="1" ht="47.25" customHeight="1" x14ac:dyDescent="0.2">
      <c r="A16" s="18" t="s">
        <v>23</v>
      </c>
      <c r="B16" s="19" t="s">
        <v>16</v>
      </c>
      <c r="C16" s="20">
        <f>C17+C21+C23+C25+C29+C19+C27</f>
        <v>236170.63999999998</v>
      </c>
    </row>
    <row r="17" spans="1:7" s="17" customFormat="1" ht="110.25" x14ac:dyDescent="0.2">
      <c r="A17" s="34" t="s">
        <v>32</v>
      </c>
      <c r="B17" s="35" t="s">
        <v>33</v>
      </c>
      <c r="C17" s="21">
        <f>SUM(C18)</f>
        <v>58890</v>
      </c>
    </row>
    <row r="18" spans="1:7" s="17" customFormat="1" ht="129.75" customHeight="1" x14ac:dyDescent="0.2">
      <c r="A18" s="34" t="s">
        <v>47</v>
      </c>
      <c r="B18" s="43" t="s">
        <v>46</v>
      </c>
      <c r="C18" s="36">
        <v>58890</v>
      </c>
    </row>
    <row r="19" spans="1:7" s="17" customFormat="1" ht="95.25" customHeight="1" x14ac:dyDescent="0.2">
      <c r="A19" s="34" t="s">
        <v>83</v>
      </c>
      <c r="B19" s="35" t="s">
        <v>82</v>
      </c>
      <c r="C19" s="36">
        <f>C20</f>
        <v>1132.4000000000001</v>
      </c>
    </row>
    <row r="20" spans="1:7" s="17" customFormat="1" ht="97.5" customHeight="1" x14ac:dyDescent="0.2">
      <c r="A20" s="34" t="s">
        <v>80</v>
      </c>
      <c r="B20" s="35" t="s">
        <v>81</v>
      </c>
      <c r="C20" s="36">
        <v>1132.4000000000001</v>
      </c>
    </row>
    <row r="21" spans="1:7" s="17" customFormat="1" ht="79.5" customHeight="1" x14ac:dyDescent="0.2">
      <c r="A21" s="34" t="s">
        <v>41</v>
      </c>
      <c r="B21" s="35" t="s">
        <v>42</v>
      </c>
      <c r="C21" s="36">
        <f>SUM(C22)</f>
        <v>2506.6999999999998</v>
      </c>
    </row>
    <row r="22" spans="1:7" s="17" customFormat="1" ht="92.25" customHeight="1" x14ac:dyDescent="0.2">
      <c r="A22" s="34" t="s">
        <v>49</v>
      </c>
      <c r="B22" s="35" t="s">
        <v>48</v>
      </c>
      <c r="C22" s="36">
        <v>2506.6999999999998</v>
      </c>
    </row>
    <row r="23" spans="1:7" s="17" customFormat="1" ht="47.25" x14ac:dyDescent="0.2">
      <c r="A23" s="34" t="s">
        <v>39</v>
      </c>
      <c r="B23" s="35" t="s">
        <v>40</v>
      </c>
      <c r="C23" s="36">
        <f>SUM(C24)</f>
        <v>1206.58</v>
      </c>
    </row>
    <row r="24" spans="1:7" s="17" customFormat="1" ht="48" customHeight="1" x14ac:dyDescent="0.2">
      <c r="A24" s="34" t="s">
        <v>51</v>
      </c>
      <c r="B24" s="35" t="s">
        <v>50</v>
      </c>
      <c r="C24" s="36">
        <v>1206.58</v>
      </c>
    </row>
    <row r="25" spans="1:7" s="17" customFormat="1" ht="31.5" x14ac:dyDescent="0.2">
      <c r="A25" s="34" t="s">
        <v>37</v>
      </c>
      <c r="B25" s="35" t="s">
        <v>38</v>
      </c>
      <c r="C25" s="36">
        <f>SUM(C26)</f>
        <v>71.2</v>
      </c>
    </row>
    <row r="26" spans="1:7" s="17" customFormat="1" ht="33" customHeight="1" x14ac:dyDescent="0.2">
      <c r="A26" s="34" t="s">
        <v>53</v>
      </c>
      <c r="B26" s="43" t="s">
        <v>52</v>
      </c>
      <c r="C26" s="36">
        <v>71.2</v>
      </c>
    </row>
    <row r="27" spans="1:7" s="17" customFormat="1" ht="34.5" customHeight="1" x14ac:dyDescent="0.2">
      <c r="A27" s="34" t="s">
        <v>92</v>
      </c>
      <c r="B27" s="44" t="s">
        <v>93</v>
      </c>
      <c r="C27" s="36">
        <f>C28</f>
        <v>3000</v>
      </c>
      <c r="D27" s="32"/>
    </row>
    <row r="28" spans="1:7" s="17" customFormat="1" ht="46.5" customHeight="1" x14ac:dyDescent="0.25">
      <c r="A28" s="34" t="s">
        <v>91</v>
      </c>
      <c r="B28" s="37" t="s">
        <v>94</v>
      </c>
      <c r="C28" s="36">
        <v>3000</v>
      </c>
    </row>
    <row r="29" spans="1:7" s="17" customFormat="1" ht="15.75" x14ac:dyDescent="0.2">
      <c r="A29" s="15" t="s">
        <v>24</v>
      </c>
      <c r="B29" s="16" t="s">
        <v>17</v>
      </c>
      <c r="C29" s="21">
        <f>SUM(C30:C32)</f>
        <v>169363.76</v>
      </c>
    </row>
    <row r="30" spans="1:7" s="17" customFormat="1" ht="30" customHeight="1" x14ac:dyDescent="0.2">
      <c r="A30" s="15" t="s">
        <v>54</v>
      </c>
      <c r="B30" s="16" t="s">
        <v>57</v>
      </c>
      <c r="C30" s="21">
        <v>819.9</v>
      </c>
      <c r="D30" s="17" t="s">
        <v>74</v>
      </c>
      <c r="E30" s="17" t="s">
        <v>74</v>
      </c>
    </row>
    <row r="31" spans="1:7" s="17" customFormat="1" ht="30.75" customHeight="1" x14ac:dyDescent="0.2">
      <c r="A31" s="15" t="s">
        <v>55</v>
      </c>
      <c r="B31" s="16" t="s">
        <v>57</v>
      </c>
      <c r="C31" s="21">
        <v>143896.6</v>
      </c>
      <c r="D31" s="17" t="s">
        <v>74</v>
      </c>
      <c r="E31" s="17" t="s">
        <v>74</v>
      </c>
    </row>
    <row r="32" spans="1:7" s="17" customFormat="1" ht="30.75" customHeight="1" x14ac:dyDescent="0.2">
      <c r="A32" s="15" t="s">
        <v>56</v>
      </c>
      <c r="B32" s="16" t="s">
        <v>57</v>
      </c>
      <c r="C32" s="21">
        <v>24647.26</v>
      </c>
      <c r="D32" s="17" t="s">
        <v>74</v>
      </c>
      <c r="E32" s="17" t="s">
        <v>74</v>
      </c>
      <c r="F32" s="17" t="s">
        <v>74</v>
      </c>
      <c r="G32" s="17" t="s">
        <v>75</v>
      </c>
    </row>
    <row r="33" spans="1:9" s="17" customFormat="1" ht="32.25" customHeight="1" x14ac:dyDescent="0.2">
      <c r="A33" s="22" t="s">
        <v>25</v>
      </c>
      <c r="B33" s="19" t="s">
        <v>36</v>
      </c>
      <c r="C33" s="20">
        <f>C34+C39+C41+C43+C45+C47</f>
        <v>172097.04</v>
      </c>
      <c r="I33" s="17" t="s">
        <v>74</v>
      </c>
    </row>
    <row r="34" spans="1:9" s="17" customFormat="1" ht="47.25" x14ac:dyDescent="0.2">
      <c r="A34" s="23" t="s">
        <v>26</v>
      </c>
      <c r="B34" s="24" t="s">
        <v>7</v>
      </c>
      <c r="C34" s="21">
        <f>SUM(C35:C38)</f>
        <v>19475.7</v>
      </c>
    </row>
    <row r="35" spans="1:9" s="17" customFormat="1" ht="47.25" customHeight="1" x14ac:dyDescent="0.2">
      <c r="A35" s="23" t="s">
        <v>59</v>
      </c>
      <c r="B35" s="24" t="s">
        <v>58</v>
      </c>
      <c r="C35" s="21">
        <v>792</v>
      </c>
      <c r="D35" s="17" t="s">
        <v>74</v>
      </c>
    </row>
    <row r="36" spans="1:9" s="17" customFormat="1" ht="47.25" x14ac:dyDescent="0.2">
      <c r="A36" s="23" t="s">
        <v>60</v>
      </c>
      <c r="B36" s="24" t="s">
        <v>58</v>
      </c>
      <c r="C36" s="21">
        <v>780.1</v>
      </c>
      <c r="D36" s="17" t="s">
        <v>74</v>
      </c>
      <c r="E36" s="17" t="s">
        <v>74</v>
      </c>
      <c r="F36" s="17" t="s">
        <v>74</v>
      </c>
    </row>
    <row r="37" spans="1:9" s="17" customFormat="1" ht="47.25" x14ac:dyDescent="0.2">
      <c r="A37" s="23" t="s">
        <v>61</v>
      </c>
      <c r="B37" s="24" t="s">
        <v>58</v>
      </c>
      <c r="C37" s="21">
        <v>9204</v>
      </c>
      <c r="D37" s="17" t="s">
        <v>74</v>
      </c>
      <c r="E37" s="17" t="s">
        <v>74</v>
      </c>
    </row>
    <row r="38" spans="1:9" s="17" customFormat="1" ht="47.25" x14ac:dyDescent="0.2">
      <c r="A38" s="23" t="s">
        <v>62</v>
      </c>
      <c r="B38" s="24" t="s">
        <v>58</v>
      </c>
      <c r="C38" s="21">
        <v>8699.6</v>
      </c>
      <c r="D38" s="17" t="s">
        <v>74</v>
      </c>
      <c r="E38" s="17" t="s">
        <v>74</v>
      </c>
      <c r="F38" s="17" t="s">
        <v>74</v>
      </c>
      <c r="G38" s="17" t="s">
        <v>74</v>
      </c>
    </row>
    <row r="39" spans="1:9" s="17" customFormat="1" ht="63" x14ac:dyDescent="0.2">
      <c r="A39" s="23" t="s">
        <v>27</v>
      </c>
      <c r="B39" s="24" t="s">
        <v>85</v>
      </c>
      <c r="C39" s="21">
        <f>SUM(C40)</f>
        <v>5378</v>
      </c>
    </row>
    <row r="40" spans="1:9" s="17" customFormat="1" ht="78.75" customHeight="1" x14ac:dyDescent="0.2">
      <c r="A40" s="23" t="s">
        <v>64</v>
      </c>
      <c r="B40" s="24" t="s">
        <v>63</v>
      </c>
      <c r="C40" s="21">
        <v>5378</v>
      </c>
    </row>
    <row r="41" spans="1:9" s="17" customFormat="1" ht="96" customHeight="1" x14ac:dyDescent="0.2">
      <c r="A41" s="23" t="s">
        <v>28</v>
      </c>
      <c r="B41" s="24" t="s">
        <v>13</v>
      </c>
      <c r="C41" s="21">
        <f>SUM(C42)</f>
        <v>3817</v>
      </c>
    </row>
    <row r="42" spans="1:9" s="17" customFormat="1" ht="112.5" customHeight="1" x14ac:dyDescent="0.2">
      <c r="A42" s="23" t="s">
        <v>66</v>
      </c>
      <c r="B42" s="24" t="s">
        <v>65</v>
      </c>
      <c r="C42" s="21">
        <v>3817</v>
      </c>
    </row>
    <row r="43" spans="1:9" s="17" customFormat="1" ht="61.5" customHeight="1" x14ac:dyDescent="0.2">
      <c r="A43" s="23" t="s">
        <v>78</v>
      </c>
      <c r="B43" s="24" t="s">
        <v>77</v>
      </c>
      <c r="C43" s="21">
        <f>C44</f>
        <v>891.43</v>
      </c>
    </row>
    <row r="44" spans="1:9" s="17" customFormat="1" ht="69.75" customHeight="1" x14ac:dyDescent="0.2">
      <c r="A44" s="23" t="s">
        <v>76</v>
      </c>
      <c r="B44" s="24" t="s">
        <v>79</v>
      </c>
      <c r="C44" s="21">
        <v>891.43</v>
      </c>
    </row>
    <row r="45" spans="1:9" s="17" customFormat="1" ht="78" customHeight="1" x14ac:dyDescent="0.2">
      <c r="A45" s="23" t="s">
        <v>34</v>
      </c>
      <c r="B45" s="24" t="s">
        <v>35</v>
      </c>
      <c r="C45" s="21">
        <f>SUM(C46)</f>
        <v>3.81</v>
      </c>
    </row>
    <row r="46" spans="1:9" s="17" customFormat="1" ht="83.25" customHeight="1" x14ac:dyDescent="0.2">
      <c r="A46" s="23" t="s">
        <v>68</v>
      </c>
      <c r="B46" s="24" t="s">
        <v>67</v>
      </c>
      <c r="C46" s="21">
        <v>3.81</v>
      </c>
    </row>
    <row r="47" spans="1:9" s="17" customFormat="1" ht="15.75" x14ac:dyDescent="0.2">
      <c r="A47" s="23" t="s">
        <v>29</v>
      </c>
      <c r="B47" s="24" t="s">
        <v>11</v>
      </c>
      <c r="C47" s="21">
        <f>SUM(C48:C48)</f>
        <v>142531.1</v>
      </c>
    </row>
    <row r="48" spans="1:9" s="17" customFormat="1" ht="31.5" customHeight="1" x14ac:dyDescent="0.2">
      <c r="A48" s="23" t="s">
        <v>70</v>
      </c>
      <c r="B48" s="24" t="s">
        <v>69</v>
      </c>
      <c r="C48" s="21">
        <v>142531.1</v>
      </c>
      <c r="D48" s="17" t="s">
        <v>74</v>
      </c>
      <c r="E48" s="17" t="s">
        <v>74</v>
      </c>
    </row>
    <row r="49" spans="1:5" s="17" customFormat="1" ht="15.75" x14ac:dyDescent="0.2">
      <c r="A49" s="25" t="s">
        <v>30</v>
      </c>
      <c r="B49" s="26" t="s">
        <v>19</v>
      </c>
      <c r="C49" s="27">
        <f>C50+C52</f>
        <v>21316.2</v>
      </c>
    </row>
    <row r="50" spans="1:5" s="17" customFormat="1" ht="162" customHeight="1" x14ac:dyDescent="0.2">
      <c r="A50" s="28" t="s">
        <v>43</v>
      </c>
      <c r="B50" s="29" t="s">
        <v>84</v>
      </c>
      <c r="C50" s="30">
        <f>SUM(C51)</f>
        <v>14913.1</v>
      </c>
    </row>
    <row r="51" spans="1:5" s="17" customFormat="1" ht="172.5" customHeight="1" x14ac:dyDescent="0.2">
      <c r="A51" s="28" t="s">
        <v>71</v>
      </c>
      <c r="B51" s="29" t="s">
        <v>86</v>
      </c>
      <c r="C51" s="30">
        <v>14913.1</v>
      </c>
    </row>
    <row r="52" spans="1:5" s="17" customFormat="1" ht="32.25" customHeight="1" x14ac:dyDescent="0.2">
      <c r="A52" s="28" t="s">
        <v>31</v>
      </c>
      <c r="B52" s="29" t="s">
        <v>20</v>
      </c>
      <c r="C52" s="30">
        <f>SUM(C53:C54)</f>
        <v>6403.1</v>
      </c>
    </row>
    <row r="53" spans="1:5" s="17" customFormat="1" ht="45.75" customHeight="1" x14ac:dyDescent="0.2">
      <c r="A53" s="28" t="s">
        <v>73</v>
      </c>
      <c r="B53" s="31" t="s">
        <v>72</v>
      </c>
      <c r="C53" s="30">
        <v>949.6</v>
      </c>
      <c r="D53" s="17" t="s">
        <v>74</v>
      </c>
      <c r="E53" s="17" t="s">
        <v>74</v>
      </c>
    </row>
    <row r="54" spans="1:5" s="17" customFormat="1" ht="48.75" customHeight="1" x14ac:dyDescent="0.2">
      <c r="A54" s="28" t="s">
        <v>95</v>
      </c>
      <c r="B54" s="31" t="s">
        <v>72</v>
      </c>
      <c r="C54" s="30">
        <v>5453.5</v>
      </c>
      <c r="D54" s="17" t="s">
        <v>74</v>
      </c>
      <c r="E54" s="17" t="s">
        <v>74</v>
      </c>
    </row>
    <row r="55" spans="1:5" s="17" customFormat="1" ht="15.75" x14ac:dyDescent="0.2">
      <c r="A55" s="38" t="s">
        <v>1</v>
      </c>
      <c r="B55" s="39"/>
      <c r="C55" s="20">
        <f>C10+C11</f>
        <v>698024.17999999993</v>
      </c>
    </row>
    <row r="56" spans="1:5" s="14" customFormat="1" x14ac:dyDescent="0.2">
      <c r="A56" s="3"/>
      <c r="B56" s="3"/>
      <c r="C56" s="3"/>
    </row>
    <row r="57" spans="1:5" ht="33.75" customHeight="1" x14ac:dyDescent="0.2"/>
    <row r="58" spans="1:5" ht="32.25" customHeight="1" x14ac:dyDescent="0.2"/>
  </sheetData>
  <mergeCells count="6">
    <mergeCell ref="A55:B55"/>
    <mergeCell ref="A8:C8"/>
    <mergeCell ref="A2:C2"/>
    <mergeCell ref="A3:C3"/>
    <mergeCell ref="A4:C4"/>
    <mergeCell ref="A7:C7"/>
  </mergeCells>
  <phoneticPr fontId="11" type="noConversion"/>
  <pageMargins left="0.98425196850393704" right="0.23622047244094491" top="0.6692913385826772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2022-11-09T10:11:05Z</cp:lastPrinted>
  <dcterms:created xsi:type="dcterms:W3CDTF">2007-08-16T08:53:24Z</dcterms:created>
  <dcterms:modified xsi:type="dcterms:W3CDTF">2024-11-13T05:25:38Z</dcterms:modified>
</cp:coreProperties>
</file>