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ЕЛЕНА\БЮДЖЕТ 2025\ПРОЕКТ БЮДЖЕТА\"/>
    </mc:Choice>
  </mc:AlternateContent>
  <xr:revisionPtr revIDLastSave="0" documentId="13_ncr:1_{4FFE58C7-AC7B-4585-8257-6FF17415BB8C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Р" sheetId="2" r:id="rId1"/>
  </sheets>
  <definedNames>
    <definedName name="Print_Titles" localSheetId="0">МР!$9:$9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0" i="2" l="1"/>
  <c r="C50" i="2"/>
  <c r="D51" i="2"/>
  <c r="C51" i="2"/>
  <c r="D53" i="2"/>
  <c r="C53" i="2"/>
  <c r="D40" i="2"/>
  <c r="D28" i="2" l="1"/>
  <c r="C28" i="2"/>
  <c r="D20" i="2"/>
  <c r="C20" i="2"/>
  <c r="D44" i="2"/>
  <c r="C44" i="2"/>
  <c r="D48" i="2" l="1"/>
  <c r="D46" i="2"/>
  <c r="D42" i="2"/>
  <c r="D35" i="2"/>
  <c r="D34" i="2" s="1"/>
  <c r="D30" i="2"/>
  <c r="D17" i="2" s="1"/>
  <c r="D26" i="2"/>
  <c r="D24" i="2"/>
  <c r="D22" i="2"/>
  <c r="D18" i="2"/>
  <c r="D15" i="2"/>
  <c r="D14" i="2" s="1"/>
  <c r="C30" i="2" l="1"/>
  <c r="D13" i="2" l="1"/>
  <c r="D12" i="2" s="1"/>
  <c r="D55" i="2" s="1"/>
  <c r="C48" i="2"/>
  <c r="C35" i="2" l="1"/>
  <c r="C40" i="2" l="1"/>
  <c r="C15" i="2" l="1"/>
  <c r="C14" i="2" s="1"/>
  <c r="C22" i="2" l="1"/>
  <c r="C24" i="2" l="1"/>
  <c r="C26" i="2"/>
  <c r="C46" i="2" l="1"/>
  <c r="C18" i="2" l="1"/>
  <c r="C17" i="2" s="1"/>
  <c r="C42" i="2" l="1"/>
  <c r="C34" i="2" s="1"/>
  <c r="C13" i="2" l="1"/>
  <c r="C12" i="2" s="1"/>
  <c r="C55" i="2" s="1"/>
</calcChain>
</file>

<file path=xl/sharedStrings.xml><?xml version="1.0" encoding="utf-8"?>
<sst xmlns="http://schemas.openxmlformats.org/spreadsheetml/2006/main" count="134" uniqueCount="93">
  <si>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</si>
  <si>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</si>
  <si>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</si>
  <si>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</si>
  <si>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</si>
  <si>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</si>
  <si>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</si>
  <si>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</si>
  <si>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</si>
  <si>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</si>
  <si>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</si>
  <si>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</si>
  <si>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</si>
  <si>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</si>
  <si>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</si>
  <si>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</si>
  <si>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</si>
  <si>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</si>
  <si>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</si>
  <si>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</si>
  <si>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</si>
  <si>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</si>
  <si>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</si>
  <si>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</si>
  <si>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</si>
  <si>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</si>
  <si>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</si>
  <si>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</si>
  <si>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</si>
  <si>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</si>
  <si>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</si>
  <si>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</si>
  <si>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</si>
  <si>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</si>
  <si>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</si>
  <si>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</si>
  <si>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</si>
  <si>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</si>
  <si>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</si>
  <si>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</si>
  <si>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</si>
  <si>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</si>
  <si>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</si>
  <si>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</si>
  <si>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</si>
  <si>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</si>
  <si>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</si>
  <si>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</si>
  <si>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</si>
  <si>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</si>
  <si>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</si>
  <si>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</si>
  <si>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</si>
  <si>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</si>
  <si>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</si>
  <si>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</si>
  <si>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</si>
  <si>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</si>
  <si>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</si>
  <si>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</si>
  <si>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</si>
  <si>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</si>
  <si>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</si>
  <si>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</si>
  <si>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</si>
  <si>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</si>
  <si>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</si>
  <si>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</si>
  <si>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</si>
  <si>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 xml:space="preserve">Плановый период 
(тыс.рублей)
 </t>
  </si>
  <si>
    <t xml:space="preserve">                                                             Приложение №5</t>
  </si>
  <si>
    <t xml:space="preserve">                                                             к   решению Думы Афанасьевского               </t>
  </si>
  <si>
    <t xml:space="preserve">                                                             муниципального округа                №     </t>
  </si>
  <si>
    <t xml:space="preserve"> </t>
  </si>
  <si>
    <t>936 2 02 35118 14 0000 150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</si>
  <si>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</si>
  <si>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</si>
  <si>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</si>
  <si>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</si>
  <si>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</si>
  <si>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</si>
  <si>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</si>
  <si>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</si>
  <si>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</si>
  <si>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</si>
  <si>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2026 год и на 2027 год</t>
  </si>
  <si>
    <t>2027 год</t>
  </si>
  <si>
    <t>936 2 02 25555 14 0000 150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</si>
  <si>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</si>
  <si>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</si>
  <si>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903 2 02 49999 14 0000 150</t>
  </si>
  <si>
    <t xml:space="preserve">Прочие межбюджетные трансферты, передаваемые бюджетам
</t>
  </si>
  <si>
    <t>Прочие межбюджетные трансферты, передаваемые бюджетам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</si>
</sst>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2">
      <alignment horizontal="left" wrapText="1" indent="1"/>
    </xf>
    <xf numFmtId="0" fontId="14" fillId="0" borderId="1">
      <alignment horizontal="center" shrinkToFit="1"/>
    </xf>
    <xf numFmtId="164" fontId="1" fillId="0" borderId="0" applyFont="0" applyFill="0" applyBorder="0" applyAlignment="0" applyProtection="0"/>
    <xf numFmtId="0" fontId="16" fillId="0" borderId="0"/>
  </cellStyleXfs>
  <cellXfs count="49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justify" vertical="justify" wrapText="1"/>
    </xf>
    <xf numFmtId="165" fontId="15" fillId="0" borderId="1" xfId="1" applyNumberFormat="1" applyFont="1" applyFill="1" applyBorder="1" applyAlignment="1" applyProtection="1">
      <alignment horizontal="justify" vertical="justify" wrapText="1"/>
    </xf>
    <xf numFmtId="4" fontId="9" fillId="0" borderId="1" xfId="0" applyNumberFormat="1" applyFont="1" applyFill="1" applyBorder="1" applyAlignment="1">
      <alignment horizontal="right" vertical="top"/>
    </xf>
    <xf numFmtId="0" fontId="15" fillId="0" borderId="1" xfId="0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justify" vertical="justify" wrapText="1"/>
    </xf>
    <xf numFmtId="4" fontId="17" fillId="2" borderId="1" xfId="0" applyNumberFormat="1" applyFont="1" applyFill="1" applyBorder="1" applyAlignment="1">
      <alignment horizontal="right" vertical="top"/>
    </xf>
    <xf numFmtId="0" fontId="12" fillId="2" borderId="0" xfId="0" applyFont="1" applyFill="1" applyAlignment="1">
      <alignment vertical="top"/>
    </xf>
    <xf numFmtId="4" fontId="10" fillId="2" borderId="1" xfId="0" applyNumberFormat="1" applyFont="1" applyFill="1" applyBorder="1" applyAlignment="1">
      <alignment horizontal="right" vertical="top" wrapText="1"/>
    </xf>
    <xf numFmtId="165" fontId="15" fillId="2" borderId="1" xfId="0" applyNumberFormat="1" applyFont="1" applyFill="1" applyBorder="1" applyAlignment="1">
      <alignment horizontal="left" vertical="top" wrapText="1"/>
    </xf>
    <xf numFmtId="165" fontId="15" fillId="2" borderId="1" xfId="1" applyNumberFormat="1" applyFont="1" applyFill="1" applyBorder="1" applyAlignment="1" applyProtection="1">
      <alignment horizontal="justify" vertical="justify" wrapText="1"/>
    </xf>
    <xf numFmtId="4" fontId="18" fillId="2" borderId="1" xfId="0" applyNumberFormat="1" applyFont="1" applyFill="1" applyBorder="1" applyAlignment="1">
      <alignment horizontal="righ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4" fontId="10" fillId="2" borderId="1" xfId="3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/>
    </xf>
    <xf numFmtId="165" fontId="8" fillId="2" borderId="1" xfId="0" applyNumberFormat="1" applyFont="1" applyFill="1" applyBorder="1" applyAlignment="1">
      <alignment horizontal="left" vertical="top" wrapText="1"/>
    </xf>
    <xf numFmtId="165" fontId="10" fillId="2" borderId="1" xfId="0" applyNumberFormat="1" applyFont="1" applyFill="1" applyBorder="1" applyAlignment="1">
      <alignment horizontal="left" vertical="top" wrapText="1"/>
    </xf>
    <xf numFmtId="165" fontId="10" fillId="2" borderId="1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8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0" fontId="19" fillId="2" borderId="1" xfId="0" applyFont="1" applyFill="1" applyBorder="1" applyAlignment="1">
      <alignment wrapText="1"/>
    </xf>
    <xf numFmtId="165" fontId="10" fillId="2" borderId="3" xfId="0" applyNumberFormat="1" applyFont="1" applyFill="1" applyBorder="1" applyAlignment="1">
      <alignment horizontal="justify" vertical="top" wrapText="1"/>
    </xf>
    <xf numFmtId="165" fontId="15" fillId="0" borderId="4" xfId="0" applyNumberFormat="1" applyFont="1" applyFill="1" applyBorder="1" applyAlignment="1">
      <alignment horizontal="left" vertical="top"/>
    </xf>
    <xf numFmtId="165" fontId="15" fillId="0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15" fillId="0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10" fillId="2" borderId="1" xfId="0" applyFont="1" applyFill="1" applyBorder="1" applyAlignment="1">
      <alignment horizontal="justify"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58"/>
  <sheetViews>
    <sheetView tabSelected="1" topLeftCell="A52" zoomScaleNormal="100" workbookViewId="0">
      <selection activeCell="B19" sqref="B19"/>
    </sheetView>
  </sheetViews>
  <sheetFormatPr defaultColWidth="9.140625" defaultRowHeight="15" x14ac:dyDescent="0.2"/>
  <cols>
    <col min="1" max="1" width="27.85546875" style="4" customWidth="1"/>
    <col min="2" max="2" width="48.28515625" style="4" customWidth="1"/>
    <col min="3" max="3" width="14.28515625" style="3" customWidth="1"/>
    <col min="4" max="4" width="14.5703125" style="3" customWidth="1"/>
    <col min="5" max="5" width="22.42578125" style="4" customWidth="1"/>
    <col min="6" max="6" width="12.5703125" style="4" customWidth="1"/>
    <col min="7" max="7" width="19.28515625" style="4" customWidth="1"/>
    <col min="8" max="8" width="24.42578125" style="4" customWidth="1"/>
    <col min="9" max="9" width="11.85546875" style="4" customWidth="1"/>
    <col min="10" max="16384" width="9.140625" style="4"/>
  </cols>
  <sheetData>
    <row r="2" spans="1:4" ht="18.75" x14ac:dyDescent="0.2">
      <c r="A2" s="41" t="s">
        <v>70</v>
      </c>
      <c r="B2" s="41"/>
      <c r="C2" s="41"/>
      <c r="D2" s="4"/>
    </row>
    <row r="3" spans="1:4" ht="18.75" x14ac:dyDescent="0.2">
      <c r="A3" s="41" t="s">
        <v>71</v>
      </c>
      <c r="B3" s="41"/>
      <c r="C3" s="41"/>
      <c r="D3" s="4"/>
    </row>
    <row r="4" spans="1:4" ht="18.75" x14ac:dyDescent="0.2">
      <c r="A4" s="41" t="s">
        <v>72</v>
      </c>
      <c r="B4" s="41"/>
      <c r="C4" s="41"/>
      <c r="D4" s="4"/>
    </row>
    <row r="5" spans="1:4" ht="18.75" x14ac:dyDescent="0.2">
      <c r="A5" s="7" t="s">
        <v>13</v>
      </c>
      <c r="B5" s="8"/>
      <c r="C5" s="7"/>
      <c r="D5" s="7"/>
    </row>
    <row r="6" spans="1:4" ht="18.75" x14ac:dyDescent="0.2">
      <c r="A6" s="2"/>
      <c r="B6" s="6"/>
      <c r="C6" s="5"/>
      <c r="D6" s="5"/>
    </row>
    <row r="7" spans="1:4" ht="18.75" customHeight="1" x14ac:dyDescent="0.2">
      <c r="A7" s="42" t="s">
        <v>11</v>
      </c>
      <c r="B7" s="42"/>
      <c r="C7" s="42"/>
      <c r="D7" s="4"/>
    </row>
    <row r="8" spans="1:4" ht="75" customHeight="1" x14ac:dyDescent="0.2">
      <c r="A8" s="40" t="s">
        <v>85</v>
      </c>
      <c r="B8" s="40"/>
      <c r="C8" s="40"/>
      <c r="D8" s="4"/>
    </row>
    <row r="9" spans="1:4" ht="32.25" customHeight="1" x14ac:dyDescent="0.2">
      <c r="A9" s="45" t="s">
        <v>2</v>
      </c>
      <c r="B9" s="45" t="s">
        <v>8</v>
      </c>
      <c r="C9" s="43" t="s">
        <v>69</v>
      </c>
      <c r="D9" s="44"/>
    </row>
    <row r="10" spans="1:4" ht="32.25" customHeight="1" x14ac:dyDescent="0.2">
      <c r="A10" s="46"/>
      <c r="B10" s="46"/>
      <c r="C10" s="13" t="s">
        <v>77</v>
      </c>
      <c r="D10" s="13" t="s">
        <v>86</v>
      </c>
    </row>
    <row r="11" spans="1:4" ht="18.75" customHeight="1" x14ac:dyDescent="0.2">
      <c r="A11" s="9" t="s">
        <v>3</v>
      </c>
      <c r="B11" s="10" t="s">
        <v>9</v>
      </c>
      <c r="C11" s="12">
        <v>156145</v>
      </c>
      <c r="D11" s="12">
        <v>167437.6</v>
      </c>
    </row>
    <row r="12" spans="1:4" s="1" customFormat="1" ht="16.5" customHeight="1" x14ac:dyDescent="0.2">
      <c r="A12" s="9" t="s">
        <v>4</v>
      </c>
      <c r="B12" s="10" t="s">
        <v>5</v>
      </c>
      <c r="C12" s="14">
        <f>C13</f>
        <v>497359.12</v>
      </c>
      <c r="D12" s="14">
        <f>D13</f>
        <v>498910.49999999994</v>
      </c>
    </row>
    <row r="13" spans="1:4" s="1" customFormat="1" ht="46.5" customHeight="1" x14ac:dyDescent="0.2">
      <c r="A13" s="9" t="s">
        <v>6</v>
      </c>
      <c r="B13" s="10" t="s">
        <v>14</v>
      </c>
      <c r="C13" s="14">
        <f>C14+C17+C34+C50</f>
        <v>497359.12</v>
      </c>
      <c r="D13" s="14">
        <f>SUM(D14,D17,D34,D50)</f>
        <v>498910.49999999994</v>
      </c>
    </row>
    <row r="14" spans="1:4" s="1" customFormat="1" ht="31.5" x14ac:dyDescent="0.2">
      <c r="A14" s="9" t="s">
        <v>19</v>
      </c>
      <c r="B14" s="11" t="s">
        <v>17</v>
      </c>
      <c r="C14" s="14">
        <f>SUM(C15)</f>
        <v>99565</v>
      </c>
      <c r="D14" s="14">
        <f>SUM(D15)</f>
        <v>101525</v>
      </c>
    </row>
    <row r="15" spans="1:4" s="18" customFormat="1" ht="31.5" customHeight="1" x14ac:dyDescent="0.2">
      <c r="A15" s="15" t="s">
        <v>20</v>
      </c>
      <c r="B15" s="16" t="s">
        <v>0</v>
      </c>
      <c r="C15" s="17">
        <f>SUM(C16:C16)</f>
        <v>99565</v>
      </c>
      <c r="D15" s="17">
        <f>SUM(D16:D16)</f>
        <v>101525</v>
      </c>
    </row>
    <row r="16" spans="1:4" s="18" customFormat="1" ht="51.75" customHeight="1" x14ac:dyDescent="0.2">
      <c r="A16" s="15" t="s">
        <v>41</v>
      </c>
      <c r="B16" s="16" t="s">
        <v>42</v>
      </c>
      <c r="C16" s="19">
        <v>99565</v>
      </c>
      <c r="D16" s="19">
        <v>101525</v>
      </c>
    </row>
    <row r="17" spans="1:9" s="18" customFormat="1" ht="47.25" customHeight="1" x14ac:dyDescent="0.2">
      <c r="A17" s="20" t="s">
        <v>21</v>
      </c>
      <c r="B17" s="21" t="s">
        <v>15</v>
      </c>
      <c r="C17" s="22">
        <f>C18+C22+C24+C26+C30+C20+C28</f>
        <v>212734.12</v>
      </c>
      <c r="D17" s="22">
        <f>D18+D22+D24+D26+D30+D20+D29</f>
        <v>211849.31999999998</v>
      </c>
    </row>
    <row r="18" spans="1:9" s="18" customFormat="1" ht="111.75" customHeight="1" x14ac:dyDescent="0.2">
      <c r="A18" s="23" t="s">
        <v>29</v>
      </c>
      <c r="B18" s="24" t="s">
        <v>30</v>
      </c>
      <c r="C18" s="17">
        <f>SUM(C19)</f>
        <v>53014</v>
      </c>
      <c r="D18" s="17">
        <f>SUM(D19)</f>
        <v>52409</v>
      </c>
    </row>
    <row r="19" spans="1:9" s="18" customFormat="1" ht="129.75" customHeight="1" x14ac:dyDescent="0.2">
      <c r="A19" s="23" t="s">
        <v>44</v>
      </c>
      <c r="B19" s="48" t="s">
        <v>43</v>
      </c>
      <c r="C19" s="25">
        <v>53014</v>
      </c>
      <c r="D19" s="25">
        <v>52409</v>
      </c>
      <c r="E19" s="26" t="s">
        <v>73</v>
      </c>
    </row>
    <row r="20" spans="1:9" s="18" customFormat="1" ht="93" customHeight="1" x14ac:dyDescent="0.2">
      <c r="A20" s="23" t="s">
        <v>81</v>
      </c>
      <c r="B20" s="24" t="s">
        <v>80</v>
      </c>
      <c r="C20" s="25">
        <f>C21</f>
        <v>1268.8</v>
      </c>
      <c r="D20" s="25">
        <f>D21</f>
        <v>1281.8</v>
      </c>
    </row>
    <row r="21" spans="1:9" s="18" customFormat="1" ht="93" customHeight="1" x14ac:dyDescent="0.2">
      <c r="A21" s="23" t="s">
        <v>78</v>
      </c>
      <c r="B21" s="24" t="s">
        <v>79</v>
      </c>
      <c r="C21" s="25">
        <v>1268.8</v>
      </c>
      <c r="D21" s="25">
        <v>1281.8</v>
      </c>
    </row>
    <row r="22" spans="1:9" s="18" customFormat="1" ht="78" customHeight="1" x14ac:dyDescent="0.2">
      <c r="A22" s="23" t="s">
        <v>38</v>
      </c>
      <c r="B22" s="24" t="s">
        <v>39</v>
      </c>
      <c r="C22" s="25">
        <f>SUM(C23)</f>
        <v>2299.1</v>
      </c>
      <c r="D22" s="25">
        <f>SUM(D23)</f>
        <v>2175.1999999999998</v>
      </c>
    </row>
    <row r="23" spans="1:9" s="18" customFormat="1" ht="81.75" customHeight="1" x14ac:dyDescent="0.2">
      <c r="A23" s="23" t="s">
        <v>46</v>
      </c>
      <c r="B23" s="24" t="s">
        <v>45</v>
      </c>
      <c r="C23" s="25">
        <v>2299.1</v>
      </c>
      <c r="D23" s="25">
        <v>2175.1999999999998</v>
      </c>
    </row>
    <row r="24" spans="1:9" s="18" customFormat="1" ht="49.5" customHeight="1" x14ac:dyDescent="0.2">
      <c r="A24" s="23" t="s">
        <v>36</v>
      </c>
      <c r="B24" s="24" t="s">
        <v>37</v>
      </c>
      <c r="C24" s="25">
        <f>SUM(C25)</f>
        <v>1206.58</v>
      </c>
      <c r="D24" s="25">
        <f>SUM(D25)</f>
        <v>1206.58</v>
      </c>
    </row>
    <row r="25" spans="1:9" s="18" customFormat="1" ht="46.5" customHeight="1" x14ac:dyDescent="0.2">
      <c r="A25" s="23" t="s">
        <v>48</v>
      </c>
      <c r="B25" s="24" t="s">
        <v>47</v>
      </c>
      <c r="C25" s="25">
        <v>1206.58</v>
      </c>
      <c r="D25" s="25">
        <v>1206.58</v>
      </c>
    </row>
    <row r="26" spans="1:9" s="18" customFormat="1" ht="33" customHeight="1" x14ac:dyDescent="0.2">
      <c r="A26" s="23" t="s">
        <v>34</v>
      </c>
      <c r="B26" s="24" t="s">
        <v>35</v>
      </c>
      <c r="C26" s="25">
        <f>SUM(C27)</f>
        <v>74.7</v>
      </c>
      <c r="D26" s="25">
        <f>SUM(D27)</f>
        <v>0</v>
      </c>
    </row>
    <row r="27" spans="1:9" s="18" customFormat="1" ht="35.25" customHeight="1" x14ac:dyDescent="0.2">
      <c r="A27" s="23" t="s">
        <v>50</v>
      </c>
      <c r="B27" s="24" t="s">
        <v>49</v>
      </c>
      <c r="C27" s="25">
        <v>74.7</v>
      </c>
      <c r="D27" s="25">
        <v>0</v>
      </c>
    </row>
    <row r="28" spans="1:9" s="18" customFormat="1" ht="37.5" customHeight="1" x14ac:dyDescent="0.2">
      <c r="A28" s="23" t="s">
        <v>87</v>
      </c>
      <c r="B28" s="47" t="s">
        <v>89</v>
      </c>
      <c r="C28" s="25">
        <f>C29</f>
        <v>3000</v>
      </c>
      <c r="D28" s="25">
        <f>D29</f>
        <v>3000</v>
      </c>
    </row>
    <row r="29" spans="1:9" s="18" customFormat="1" ht="47.25" customHeight="1" x14ac:dyDescent="0.25">
      <c r="A29" s="23" t="s">
        <v>87</v>
      </c>
      <c r="B29" s="36" t="s">
        <v>88</v>
      </c>
      <c r="C29" s="25">
        <v>3000</v>
      </c>
      <c r="D29" s="25">
        <v>3000</v>
      </c>
    </row>
    <row r="30" spans="1:9" s="18" customFormat="1" ht="15.75" x14ac:dyDescent="0.2">
      <c r="A30" s="15" t="s">
        <v>22</v>
      </c>
      <c r="B30" s="16" t="s">
        <v>16</v>
      </c>
      <c r="C30" s="17">
        <f>SUM(C31:C33)</f>
        <v>151870.94</v>
      </c>
      <c r="D30" s="17">
        <f>SUM(D31:D33)</f>
        <v>151776.74</v>
      </c>
    </row>
    <row r="31" spans="1:9" s="18" customFormat="1" ht="30" customHeight="1" x14ac:dyDescent="0.2">
      <c r="A31" s="15" t="s">
        <v>51</v>
      </c>
      <c r="B31" s="16" t="s">
        <v>54</v>
      </c>
      <c r="C31" s="17">
        <v>819.9</v>
      </c>
      <c r="D31" s="17">
        <v>819.9</v>
      </c>
      <c r="E31" s="26" t="s">
        <v>73</v>
      </c>
      <c r="F31" s="26" t="s">
        <v>73</v>
      </c>
      <c r="H31" s="26" t="s">
        <v>73</v>
      </c>
    </row>
    <row r="32" spans="1:9" s="18" customFormat="1" ht="30.75" customHeight="1" x14ac:dyDescent="0.2">
      <c r="A32" s="15" t="s">
        <v>52</v>
      </c>
      <c r="B32" s="16" t="s">
        <v>54</v>
      </c>
      <c r="C32" s="17">
        <v>149826.48000000001</v>
      </c>
      <c r="D32" s="17">
        <v>149732.28</v>
      </c>
      <c r="E32" s="26" t="s">
        <v>73</v>
      </c>
      <c r="F32" s="26" t="s">
        <v>73</v>
      </c>
      <c r="H32" s="26" t="s">
        <v>73</v>
      </c>
      <c r="I32" s="26" t="s">
        <v>73</v>
      </c>
    </row>
    <row r="33" spans="1:10" s="18" customFormat="1" ht="30.75" customHeight="1" x14ac:dyDescent="0.2">
      <c r="A33" s="15" t="s">
        <v>53</v>
      </c>
      <c r="B33" s="16" t="s">
        <v>54</v>
      </c>
      <c r="C33" s="17">
        <v>1224.56</v>
      </c>
      <c r="D33" s="17">
        <v>1224.56</v>
      </c>
      <c r="E33" s="26" t="s">
        <v>73</v>
      </c>
      <c r="F33" s="26" t="s">
        <v>73</v>
      </c>
      <c r="H33" s="26" t="s">
        <v>73</v>
      </c>
      <c r="I33" s="26" t="s">
        <v>73</v>
      </c>
    </row>
    <row r="34" spans="1:10" s="18" customFormat="1" ht="32.25" customHeight="1" x14ac:dyDescent="0.2">
      <c r="A34" s="27" t="s">
        <v>23</v>
      </c>
      <c r="B34" s="21" t="s">
        <v>33</v>
      </c>
      <c r="C34" s="22">
        <f>SUM(C35,C40,C42,C46,C48,C44)</f>
        <v>169346.9</v>
      </c>
      <c r="D34" s="22">
        <f>SUM(D35,D40,D42,D46,D48,D45)</f>
        <v>169823.08000000002</v>
      </c>
    </row>
    <row r="35" spans="1:10" s="18" customFormat="1" ht="47.25" x14ac:dyDescent="0.2">
      <c r="A35" s="28" t="s">
        <v>24</v>
      </c>
      <c r="B35" s="29" t="s">
        <v>7</v>
      </c>
      <c r="C35" s="17">
        <f>SUM(C36:C39)</f>
        <v>16619</v>
      </c>
      <c r="D35" s="17">
        <f>SUM(D36:D39)</f>
        <v>17077.099999999999</v>
      </c>
    </row>
    <row r="36" spans="1:10" s="18" customFormat="1" ht="47.25" customHeight="1" x14ac:dyDescent="0.2">
      <c r="A36" s="28" t="s">
        <v>56</v>
      </c>
      <c r="B36" s="29" t="s">
        <v>55</v>
      </c>
      <c r="C36" s="17">
        <v>792</v>
      </c>
      <c r="D36" s="17">
        <v>792</v>
      </c>
      <c r="E36" s="26"/>
      <c r="F36" s="26" t="s">
        <v>73</v>
      </c>
    </row>
    <row r="37" spans="1:10" s="18" customFormat="1" ht="47.25" x14ac:dyDescent="0.2">
      <c r="A37" s="28" t="s">
        <v>57</v>
      </c>
      <c r="B37" s="29" t="s">
        <v>55</v>
      </c>
      <c r="C37" s="17">
        <v>780.1</v>
      </c>
      <c r="D37" s="17">
        <v>780.1</v>
      </c>
      <c r="E37" s="26" t="s">
        <v>73</v>
      </c>
      <c r="F37" s="26" t="s">
        <v>73</v>
      </c>
      <c r="G37" s="26" t="s">
        <v>73</v>
      </c>
      <c r="H37" s="26" t="s">
        <v>73</v>
      </c>
      <c r="I37" s="26" t="s">
        <v>73</v>
      </c>
    </row>
    <row r="38" spans="1:10" s="18" customFormat="1" ht="47.25" x14ac:dyDescent="0.2">
      <c r="A38" s="28" t="s">
        <v>58</v>
      </c>
      <c r="B38" s="29" t="s">
        <v>55</v>
      </c>
      <c r="C38" s="17">
        <v>9747</v>
      </c>
      <c r="D38" s="17">
        <v>10205</v>
      </c>
      <c r="E38" s="26"/>
      <c r="F38" s="26" t="s">
        <v>73</v>
      </c>
    </row>
    <row r="39" spans="1:10" s="26" customFormat="1" ht="46.5" customHeight="1" x14ac:dyDescent="0.2">
      <c r="A39" s="28" t="s">
        <v>59</v>
      </c>
      <c r="B39" s="29" t="s">
        <v>55</v>
      </c>
      <c r="C39" s="17">
        <v>5299.9</v>
      </c>
      <c r="D39" s="17">
        <v>5300</v>
      </c>
      <c r="E39" s="26" t="s">
        <v>73</v>
      </c>
      <c r="F39" s="26" t="s">
        <v>73</v>
      </c>
      <c r="G39" s="26" t="s">
        <v>73</v>
      </c>
      <c r="H39" s="26" t="s">
        <v>73</v>
      </c>
      <c r="I39" s="26" t="s">
        <v>73</v>
      </c>
      <c r="J39" s="26" t="s">
        <v>73</v>
      </c>
    </row>
    <row r="40" spans="1:10" s="18" customFormat="1" ht="66" customHeight="1" x14ac:dyDescent="0.2">
      <c r="A40" s="28" t="s">
        <v>25</v>
      </c>
      <c r="B40" s="29" t="s">
        <v>83</v>
      </c>
      <c r="C40" s="17">
        <f>SUM(C41)</f>
        <v>5378</v>
      </c>
      <c r="D40" s="17">
        <f>D41</f>
        <v>5378</v>
      </c>
    </row>
    <row r="41" spans="1:10" s="18" customFormat="1" ht="85.5" customHeight="1" x14ac:dyDescent="0.2">
      <c r="A41" s="28" t="s">
        <v>61</v>
      </c>
      <c r="B41" s="29" t="s">
        <v>60</v>
      </c>
      <c r="C41" s="17">
        <v>5378</v>
      </c>
      <c r="D41" s="17">
        <v>5378</v>
      </c>
      <c r="E41" s="26" t="s">
        <v>73</v>
      </c>
      <c r="F41" s="26" t="s">
        <v>73</v>
      </c>
    </row>
    <row r="42" spans="1:10" s="18" customFormat="1" ht="94.5" x14ac:dyDescent="0.2">
      <c r="A42" s="28" t="s">
        <v>26</v>
      </c>
      <c r="B42" s="29" t="s">
        <v>12</v>
      </c>
      <c r="C42" s="17">
        <f>SUM(C43)</f>
        <v>3817</v>
      </c>
      <c r="D42" s="17">
        <f>SUM(D43)</f>
        <v>3817</v>
      </c>
    </row>
    <row r="43" spans="1:10" s="18" customFormat="1" ht="112.5" customHeight="1" x14ac:dyDescent="0.2">
      <c r="A43" s="28" t="s">
        <v>63</v>
      </c>
      <c r="B43" s="29" t="s">
        <v>62</v>
      </c>
      <c r="C43" s="17">
        <v>3817</v>
      </c>
      <c r="D43" s="17">
        <v>3817</v>
      </c>
      <c r="E43" s="26" t="s">
        <v>73</v>
      </c>
      <c r="F43" s="26" t="s">
        <v>73</v>
      </c>
    </row>
    <row r="44" spans="1:10" s="18" customFormat="1" ht="67.5" customHeight="1" x14ac:dyDescent="0.2">
      <c r="A44" s="28" t="s">
        <v>75</v>
      </c>
      <c r="B44" s="29" t="s">
        <v>76</v>
      </c>
      <c r="C44" s="17">
        <f>C45</f>
        <v>978.16</v>
      </c>
      <c r="D44" s="17">
        <f>D45</f>
        <v>1014.06</v>
      </c>
    </row>
    <row r="45" spans="1:10" s="18" customFormat="1" ht="63" customHeight="1" x14ac:dyDescent="0.2">
      <c r="A45" s="28" t="s">
        <v>74</v>
      </c>
      <c r="B45" s="29" t="s">
        <v>76</v>
      </c>
      <c r="C45" s="17">
        <v>978.16</v>
      </c>
      <c r="D45" s="17">
        <v>1014.06</v>
      </c>
    </row>
    <row r="46" spans="1:10" s="18" customFormat="1" ht="78" customHeight="1" x14ac:dyDescent="0.2">
      <c r="A46" s="28" t="s">
        <v>31</v>
      </c>
      <c r="B46" s="29" t="s">
        <v>32</v>
      </c>
      <c r="C46" s="17">
        <f>SUM(C47)</f>
        <v>23.64</v>
      </c>
      <c r="D46" s="17">
        <f>SUM(D47)</f>
        <v>5.82</v>
      </c>
    </row>
    <row r="47" spans="1:10" s="18" customFormat="1" ht="83.25" customHeight="1" x14ac:dyDescent="0.2">
      <c r="A47" s="28" t="s">
        <v>65</v>
      </c>
      <c r="B47" s="29" t="s">
        <v>64</v>
      </c>
      <c r="C47" s="17">
        <v>23.64</v>
      </c>
      <c r="D47" s="17">
        <v>5.82</v>
      </c>
    </row>
    <row r="48" spans="1:10" s="18" customFormat="1" ht="15.75" x14ac:dyDescent="0.2">
      <c r="A48" s="28" t="s">
        <v>27</v>
      </c>
      <c r="B48" s="29" t="s">
        <v>10</v>
      </c>
      <c r="C48" s="17">
        <f>SUM(C49:C49)</f>
        <v>142531.1</v>
      </c>
      <c r="D48" s="17">
        <f>SUM(D49:D49)</f>
        <v>142531.1</v>
      </c>
    </row>
    <row r="49" spans="1:9" s="18" customFormat="1" ht="31.5" customHeight="1" x14ac:dyDescent="0.2">
      <c r="A49" s="28" t="s">
        <v>67</v>
      </c>
      <c r="B49" s="29" t="s">
        <v>66</v>
      </c>
      <c r="C49" s="17">
        <v>142531.1</v>
      </c>
      <c r="D49" s="17">
        <v>142531.1</v>
      </c>
      <c r="E49" s="26" t="s">
        <v>73</v>
      </c>
      <c r="F49" s="26" t="s">
        <v>73</v>
      </c>
      <c r="G49" s="26" t="s">
        <v>73</v>
      </c>
      <c r="H49" s="26" t="s">
        <v>73</v>
      </c>
      <c r="I49" s="26" t="s">
        <v>73</v>
      </c>
    </row>
    <row r="50" spans="1:9" s="18" customFormat="1" ht="15.75" x14ac:dyDescent="0.2">
      <c r="A50" s="30" t="s">
        <v>28</v>
      </c>
      <c r="B50" s="31" t="s">
        <v>18</v>
      </c>
      <c r="C50" s="32">
        <f>C51+C53</f>
        <v>15713.1</v>
      </c>
      <c r="D50" s="32">
        <f>D51+D53</f>
        <v>15713.1</v>
      </c>
    </row>
    <row r="51" spans="1:9" s="18" customFormat="1" ht="158.25" customHeight="1" x14ac:dyDescent="0.2">
      <c r="A51" s="33" t="s">
        <v>40</v>
      </c>
      <c r="B51" s="34" t="s">
        <v>84</v>
      </c>
      <c r="C51" s="35">
        <f>C52</f>
        <v>14913.1</v>
      </c>
      <c r="D51" s="35">
        <f>D52</f>
        <v>14913.1</v>
      </c>
    </row>
    <row r="52" spans="1:9" s="18" customFormat="1" ht="175.5" customHeight="1" x14ac:dyDescent="0.2">
      <c r="A52" s="33" t="s">
        <v>68</v>
      </c>
      <c r="B52" s="34" t="s">
        <v>82</v>
      </c>
      <c r="C52" s="35">
        <v>14913.1</v>
      </c>
      <c r="D52" s="35">
        <v>14913.1</v>
      </c>
    </row>
    <row r="53" spans="1:9" s="18" customFormat="1" ht="36.75" customHeight="1" x14ac:dyDescent="0.2">
      <c r="A53" s="33" t="s">
        <v>90</v>
      </c>
      <c r="B53" s="34" t="s">
        <v>91</v>
      </c>
      <c r="C53" s="35">
        <f>C54</f>
        <v>800</v>
      </c>
      <c r="D53" s="35">
        <f>D54</f>
        <v>800</v>
      </c>
    </row>
    <row r="54" spans="1:9" s="18" customFormat="1" ht="50.25" customHeight="1" x14ac:dyDescent="0.2">
      <c r="A54" s="33" t="s">
        <v>90</v>
      </c>
      <c r="B54" s="37" t="s">
        <v>92</v>
      </c>
      <c r="C54" s="35">
        <v>800</v>
      </c>
      <c r="D54" s="35">
        <v>800</v>
      </c>
    </row>
    <row r="55" spans="1:9" s="1" customFormat="1" ht="15.75" x14ac:dyDescent="0.2">
      <c r="A55" s="38" t="s">
        <v>1</v>
      </c>
      <c r="B55" s="39"/>
      <c r="C55" s="14">
        <f>C11+C12</f>
        <v>653504.12</v>
      </c>
      <c r="D55" s="14">
        <f>D11+D12</f>
        <v>666348.1</v>
      </c>
    </row>
    <row r="56" spans="1:9" x14ac:dyDescent="0.2">
      <c r="A56" s="3"/>
      <c r="B56" s="3"/>
    </row>
    <row r="57" spans="1:9" ht="33.75" customHeight="1" x14ac:dyDescent="0.2"/>
    <row r="58" spans="1:9" ht="32.25" customHeight="1" x14ac:dyDescent="0.2"/>
  </sheetData>
  <mergeCells count="9">
    <mergeCell ref="A55:B55"/>
    <mergeCell ref="A8:C8"/>
    <mergeCell ref="A2:C2"/>
    <mergeCell ref="A3:C3"/>
    <mergeCell ref="A4:C4"/>
    <mergeCell ref="A7:C7"/>
    <mergeCell ref="C9:D9"/>
    <mergeCell ref="B9:B10"/>
    <mergeCell ref="A9:A10"/>
  </mergeCells>
  <phoneticPr fontId="11" type="noConversion"/>
  <pageMargins left="0.98425196850393704" right="0.23622047244094491" top="0.6692913385826772" bottom="0.43307086614173229" header="0.39370078740157483" footer="0.31496062992125984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2022-11-09T10:12:41Z</cp:lastPrinted>
  <dcterms:created xsi:type="dcterms:W3CDTF">2007-08-16T08:53:24Z</dcterms:created>
  <dcterms:modified xsi:type="dcterms:W3CDTF">2024-11-13T05:23:58Z</dcterms:modified>
</cp:coreProperties>
</file>