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2825" activeTab="0"/>
  </bookViews>
  <sheets>
    <sheet name="МР" sheetId="1" r:id="rId1"/>
  </sheets>
  <definedNames>
    <definedName name="_xlnm.Print_Titles" localSheetId="0">'МР'!$11:$11</definedName>
  </definedNames>
  <calcPr fullCalcOnLoad="1"/>
</workbook>
</file>

<file path=xl/sharedStrings.xml><?xml version="1.0" encoding="utf-8"?>
<sst xmlns="http://schemas.openxmlformats.org/spreadsheetml/2006/main" count="127" uniqueCount="88">
  <si>
    <t>Дотации на выравнивание бюджетной обеспеченности</t>
  </si>
  <si>
    <t>ВСЕГО ДОХОДОВ</t>
  </si>
  <si>
    <t>Код бюджетной классификации</t>
  </si>
  <si>
    <t>000 1 00 00000 00 0000 000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</si>
  <si>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</si>
  <si>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</si>
  <si>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</si>
  <si>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</si>
  <si>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Наименование дохода</t>
  </si>
  <si>
    <t>НАЛОГОВЫЕ И НЕНАЛОГОВЫЕ ДОХОДЫ</t>
  </si>
  <si>
    <t>Прочие субвенции</t>
  </si>
  <si>
    <t>ОБЪЕМЫ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</si>
  <si>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</si>
  <si>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                    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</si>
  <si>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</si>
  <si>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</si>
  <si>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</si>
  <si>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 xml:space="preserve">Дотации бюджетам бюджетной системы Российской Федерации </t>
  </si>
  <si>
    <t>Иные межбюджетные трансферты</t>
  </si>
  <si>
    <t>000 2 02 10000 00 0000 150</t>
  </si>
  <si>
    <t>000 2 02 15001 00 0000 150</t>
  </si>
  <si>
    <t>000 2 02 20000 00 0000 150</t>
  </si>
  <si>
    <t>000 2 02 29999 00 0000 150</t>
  </si>
  <si>
    <t>000 2 02 30000 00 0000 150</t>
  </si>
  <si>
    <t>000 2 02 30024 00 0000 150</t>
  </si>
  <si>
    <t>000 2 02 30027 00 0000 150</t>
  </si>
  <si>
    <t>000 2 02 30029 00 0000 150</t>
  </si>
  <si>
    <t>000 2 02 39999 00 0000 150</t>
  </si>
  <si>
    <t>000 2 02 40000 00 0000 150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</si>
  <si>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</si>
  <si>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</si>
  <si>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</si>
  <si>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</si>
  <si>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бюджетной системы Российской Федерации</t>
  </si>
  <si>
    <t>000 2 02 25519 00 0000 150</t>
  </si>
  <si>
    <t>Субсидия бюджетам на поддержку отрасли культуры</t>
  </si>
  <si>
    <t>000 2 02 25497 00 0000 150</t>
  </si>
  <si>
    <t>Субсидии бюджетам на реализацию мероприятий по обеспечению жильем молодых семей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</si>
  <si>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</si>
  <si>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</si>
  <si>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000 2 02 45303 00 0000 150</t>
  </si>
  <si>
    <t>912 2 02 15001 14 0000 150</t>
  </si>
  <si>
    <t xml:space="preserve">Дотации бюджетам муниципальных округов на выравнивание бюджетной обеспеченности из бюджета субъекта Российской Федерации
 </t>
  </si>
  <si>
    <t xml:space="preserve"> 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</si>
  <si>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936 2 02 20216 14 0000 150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</si>
  <si>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</si>
  <si>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903 2 02 25304 14 0000 150</t>
  </si>
  <si>
    <t>Субсидии бюджетам муниципальных округов на реализацию мероприятий по обеспечению жильем молодых семей</t>
  </si>
  <si>
    <t>936 2 02 25497 14 0000 150</t>
  </si>
  <si>
    <t>Субсидии бюджетам муниципальных округов на поддержку отрасли культуры</t>
  </si>
  <si>
    <t>902 2 02 25519 14 0000 150</t>
  </si>
  <si>
    <t>903 2 02 29999 14 0000 150</t>
  </si>
  <si>
    <t>912 2 02 29999 14 0000 150</t>
  </si>
  <si>
    <t>936 2 02 29999 14 0000 150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</si>
  <si>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</si>
  <si>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</si>
  <si>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902 2 02 30024 14 0000 150</t>
  </si>
  <si>
    <t>903 2 02 30024 14 0000 150</t>
  </si>
  <si>
    <t>912 2 02 30024 14 0000 150</t>
  </si>
  <si>
    <t>936 2 02 30024 14 0000 150</t>
  </si>
  <si>
    <t>Субвенции бюджетам муниципальных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</si>
  <si>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903 2 02 30027 14 0000 150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</si>
  <si>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</si>
  <si>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903 2 02 30029 14 0000 150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</si>
  <si>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</si>
  <si>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936 2 02 35120 14 0000 150</t>
  </si>
  <si>
    <t>Прочие субвенции бюджетам муниципальных округов</t>
  </si>
  <si>
    <t>903 2 02 39999 14 0000 150</t>
  </si>
  <si>
    <t>903 2 02 45303 14 0000 150</t>
  </si>
  <si>
    <t xml:space="preserve">Плановый период 
(тыс.рублей)
 </t>
  </si>
  <si>
    <t>2025 год</t>
  </si>
  <si>
    <t xml:space="preserve"> </t>
  </si>
  <si>
    <t>936 2 02 35118 14 0000 150</t>
  </si>
  <si>
    <t>000 2 02 35118 00 0000 150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</si>
  <si>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</si>
  <si>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поступления налоговых и неналоговых доходов общей суммой, объемы безвозмездных поступлений по подстатьям классификации доходов бюджетов, прогнозируемые на 2025 год и на 2026 год</t>
  </si>
  <si>
    <t>2026 год</t>
  </si>
  <si>
    <t>903 2 02 25179 14 0000 150</t>
  </si>
  <si>
    <t>Субсидии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</si>
  <si>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</si>
  <si>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000 2 02 25179 00 0000 150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</si>
  <si>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</si>
  <si>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</si>
  <si>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</si>
  <si>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                                                               к   решению Думы Афанасьевского               </t>
  </si>
  <si>
    <r>
      <t xml:space="preserve">                                        </t>
    </r>
    <r>
      <rPr>
        <sz val="12"/>
        <rFont val="Times New Roman"/>
        <family val="1"/>
      </rPr>
      <t>Приложение № 3</t>
    </r>
  </si>
  <si>
    <t xml:space="preserve">                                                                       Приложение №5</t>
  </si>
  <si>
    <t xml:space="preserve">                                                                       муниципального округа от 16.04.2024  №17/2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</si>
</sst>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sz val="8"/>
      <name val="Arial Cyr"/>
      <family val="0"/>
    </font>
    <font>
      <sz val="9"/>
      <name val="Arial"/>
      <family val="2"/>
    </font>
    <font>
      <sz val="12"/>
      <color indexed="8"/>
      <name val="Times New Roman"/>
      <family val="2"/>
    </font>
    <font>
      <sz val="12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1">
      <alignment horizontal="left" wrapText="1" indent="1"/>
      <protection/>
    </xf>
    <xf numFmtId="0" fontId="11" fillId="0" borderId="2">
      <alignment horizont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164" fontId="8" fillId="0" borderId="2" xfId="0" applyNumberFormat="1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justify" vertical="justify" wrapText="1"/>
    </xf>
    <xf numFmtId="164" fontId="8" fillId="0" borderId="2" xfId="33" applyNumberFormat="1" applyFont="1" applyFill="1" applyBorder="1" applyAlignment="1" applyProtection="1">
      <alignment horizontal="justify" vertical="justify" wrapText="1"/>
      <protection/>
    </xf>
    <xf numFmtId="4" fontId="9" fillId="0" borderId="2" xfId="0" applyNumberFormat="1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right" vertical="top"/>
    </xf>
    <xf numFmtId="164" fontId="7" fillId="33" borderId="2" xfId="0" applyNumberFormat="1" applyFont="1" applyFill="1" applyBorder="1" applyAlignment="1">
      <alignment horizontal="left" vertical="top" wrapText="1"/>
    </xf>
    <xf numFmtId="164" fontId="7" fillId="33" borderId="2" xfId="0" applyNumberFormat="1" applyFont="1" applyFill="1" applyBorder="1" applyAlignment="1">
      <alignment horizontal="justify" vertical="justify" wrapText="1"/>
    </xf>
    <xf numFmtId="4" fontId="13" fillId="33" borderId="2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vertical="top"/>
    </xf>
    <xf numFmtId="4" fontId="7" fillId="33" borderId="2" xfId="0" applyNumberFormat="1" applyFont="1" applyFill="1" applyBorder="1" applyAlignment="1">
      <alignment horizontal="right" vertical="top" wrapText="1"/>
    </xf>
    <xf numFmtId="164" fontId="8" fillId="33" borderId="2" xfId="0" applyNumberFormat="1" applyFont="1" applyFill="1" applyBorder="1" applyAlignment="1">
      <alignment horizontal="left" vertical="top" wrapText="1"/>
    </xf>
    <xf numFmtId="164" fontId="8" fillId="33" borderId="2" xfId="33" applyNumberFormat="1" applyFont="1" applyFill="1" applyBorder="1" applyAlignment="1" applyProtection="1">
      <alignment horizontal="justify" vertical="justify" wrapText="1"/>
      <protection/>
    </xf>
    <xf numFmtId="4" fontId="9" fillId="33" borderId="2" xfId="0" applyNumberFormat="1" applyFont="1" applyFill="1" applyBorder="1" applyAlignment="1">
      <alignment horizontal="right" vertical="top"/>
    </xf>
    <xf numFmtId="0" fontId="7" fillId="33" borderId="2" xfId="0" applyFont="1" applyFill="1" applyBorder="1" applyAlignment="1">
      <alignment horizontal="center" vertical="center" wrapText="1"/>
    </xf>
    <xf numFmtId="0" fontId="7" fillId="33" borderId="2" xfId="0" applyFont="1" applyFill="1" applyBorder="1" applyAlignment="1">
      <alignment horizontal="justify" vertical="center" wrapText="1"/>
    </xf>
    <xf numFmtId="4" fontId="7" fillId="33" borderId="2" xfId="61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top"/>
    </xf>
    <xf numFmtId="164" fontId="8" fillId="33" borderId="2" xfId="0" applyNumberFormat="1" applyFont="1" applyFill="1" applyBorder="1" applyAlignment="1">
      <alignment horizontal="left" vertical="top" wrapText="1"/>
    </xf>
    <xf numFmtId="164" fontId="7" fillId="33" borderId="2" xfId="0" applyNumberFormat="1" applyFont="1" applyFill="1" applyBorder="1" applyAlignment="1">
      <alignment horizontal="left" vertical="top" wrapText="1"/>
    </xf>
    <xf numFmtId="164" fontId="7" fillId="33" borderId="2" xfId="0" applyNumberFormat="1" applyFont="1" applyFill="1" applyBorder="1" applyAlignment="1">
      <alignment horizontal="justify" vertical="justify" wrapText="1"/>
    </xf>
    <xf numFmtId="164" fontId="8" fillId="33" borderId="12" xfId="0" applyNumberFormat="1" applyFont="1" applyFill="1" applyBorder="1" applyAlignment="1">
      <alignment horizontal="left" vertical="top" wrapText="1"/>
    </xf>
    <xf numFmtId="164" fontId="8" fillId="33" borderId="12" xfId="0" applyNumberFormat="1" applyFont="1" applyFill="1" applyBorder="1" applyAlignment="1">
      <alignment horizontal="justify" vertical="justify" wrapText="1"/>
    </xf>
    <xf numFmtId="4" fontId="9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left" vertical="top" wrapText="1"/>
    </xf>
    <xf numFmtId="164" fontId="7" fillId="33" borderId="12" xfId="0" applyNumberFormat="1" applyFont="1" applyFill="1" applyBorder="1" applyAlignment="1">
      <alignment horizontal="justify" vertical="justify" wrapText="1"/>
    </xf>
    <xf numFmtId="4" fontId="13" fillId="33" borderId="12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0" applyAlignment="1">
      <alignment vertical="top"/>
    </xf>
    <xf numFmtId="164" fontId="8" fillId="0" borderId="13" xfId="0" applyNumberFormat="1" applyFont="1" applyFill="1" applyBorder="1" applyAlignment="1">
      <alignment horizontal="left" vertical="top"/>
    </xf>
    <xf numFmtId="164" fontId="8" fillId="0" borderId="14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8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E9" sqref="E9:E10"/>
    </sheetView>
  </sheetViews>
  <sheetFormatPr defaultColWidth="9.125" defaultRowHeight="12.75"/>
  <cols>
    <col min="1" max="1" width="27.875" style="4" customWidth="1"/>
    <col min="2" max="2" width="48.25390625" style="4" customWidth="1"/>
    <col min="3" max="3" width="14.25390625" style="3" customWidth="1"/>
    <col min="4" max="4" width="14.625" style="3" customWidth="1"/>
    <col min="5" max="5" width="22.375" style="4" customWidth="1"/>
    <col min="6" max="6" width="12.625" style="4" customWidth="1"/>
    <col min="7" max="7" width="19.25390625" style="4" customWidth="1"/>
    <col min="8" max="8" width="24.375" style="4" customWidth="1"/>
    <col min="9" max="9" width="11.875" style="4" customWidth="1"/>
    <col min="10" max="16384" width="9.125" style="4" customWidth="1"/>
  </cols>
  <sheetData>
    <row r="1" spans="2:4" ht="15.75">
      <c r="B1" s="36" t="s">
        <v>85</v>
      </c>
      <c r="C1" s="37"/>
      <c r="D1" s="37"/>
    </row>
    <row r="3" spans="1:4" ht="18.75">
      <c r="A3" s="46" t="s">
        <v>86</v>
      </c>
      <c r="B3" s="46"/>
      <c r="C3" s="46"/>
      <c r="D3" s="37"/>
    </row>
    <row r="4" spans="1:4" ht="18.75">
      <c r="A4" s="46" t="s">
        <v>84</v>
      </c>
      <c r="B4" s="46"/>
      <c r="C4" s="46"/>
      <c r="D4" s="37"/>
    </row>
    <row r="5" spans="1:4" ht="18.75">
      <c r="A5" s="46" t="s">
        <v>87</v>
      </c>
      <c r="B5" s="46"/>
      <c r="C5" s="46"/>
      <c r="D5" s="37"/>
    </row>
    <row r="6" spans="1:4" ht="18.75">
      <c r="A6" s="7" t="s">
        <v>13</v>
      </c>
      <c r="B6" s="8"/>
      <c r="C6" s="7"/>
      <c r="D6" s="7"/>
    </row>
    <row r="7" spans="1:4" ht="18.75">
      <c r="A7" s="2"/>
      <c r="B7" s="6"/>
      <c r="C7" s="5"/>
      <c r="D7" s="5"/>
    </row>
    <row r="8" spans="1:4" ht="18.75" customHeight="1">
      <c r="A8" s="45" t="s">
        <v>11</v>
      </c>
      <c r="B8" s="45"/>
      <c r="C8" s="45"/>
      <c r="D8" s="37"/>
    </row>
    <row r="9" spans="1:4" ht="75" customHeight="1">
      <c r="A9" s="40" t="s">
        <v>75</v>
      </c>
      <c r="B9" s="40"/>
      <c r="C9" s="40"/>
      <c r="D9" s="37"/>
    </row>
    <row r="10" spans="1:4" ht="18.75" customHeight="1">
      <c r="A10" s="40"/>
      <c r="B10" s="40"/>
      <c r="C10" s="40"/>
      <c r="D10" s="4"/>
    </row>
    <row r="11" spans="1:4" ht="32.25" customHeight="1">
      <c r="A11" s="43" t="s">
        <v>2</v>
      </c>
      <c r="B11" s="43" t="s">
        <v>8</v>
      </c>
      <c r="C11" s="41" t="s">
        <v>69</v>
      </c>
      <c r="D11" s="42"/>
    </row>
    <row r="12" spans="1:4" ht="32.25" customHeight="1">
      <c r="A12" s="44"/>
      <c r="B12" s="44"/>
      <c r="C12" s="13" t="s">
        <v>70</v>
      </c>
      <c r="D12" s="13" t="s">
        <v>76</v>
      </c>
    </row>
    <row r="13" spans="1:4" ht="18.75" customHeight="1">
      <c r="A13" s="9" t="s">
        <v>3</v>
      </c>
      <c r="B13" s="10" t="s">
        <v>9</v>
      </c>
      <c r="C13" s="12">
        <v>134132.64</v>
      </c>
      <c r="D13" s="12">
        <v>139578.14</v>
      </c>
    </row>
    <row r="14" spans="1:4" s="1" customFormat="1" ht="16.5" customHeight="1">
      <c r="A14" s="9" t="s">
        <v>4</v>
      </c>
      <c r="B14" s="10" t="s">
        <v>5</v>
      </c>
      <c r="C14" s="14">
        <f>C15</f>
        <v>443974.1499999999</v>
      </c>
      <c r="D14" s="14">
        <f>D15</f>
        <v>440592.94999999995</v>
      </c>
    </row>
    <row r="15" spans="1:4" s="1" customFormat="1" ht="46.5" customHeight="1">
      <c r="A15" s="9" t="s">
        <v>6</v>
      </c>
      <c r="B15" s="10" t="s">
        <v>14</v>
      </c>
      <c r="C15" s="14">
        <f>C16+C19+C34+C50</f>
        <v>443974.1499999999</v>
      </c>
      <c r="D15" s="14">
        <f>SUM(D16,D19,D34,D50)</f>
        <v>440592.94999999995</v>
      </c>
    </row>
    <row r="16" spans="1:4" s="1" customFormat="1" ht="31.5">
      <c r="A16" s="9" t="s">
        <v>19</v>
      </c>
      <c r="B16" s="11" t="s">
        <v>17</v>
      </c>
      <c r="C16" s="14">
        <f>SUM(C17)</f>
        <v>97724</v>
      </c>
      <c r="D16" s="14">
        <f>SUM(D17)</f>
        <v>99565</v>
      </c>
    </row>
    <row r="17" spans="1:4" s="18" customFormat="1" ht="31.5" customHeight="1">
      <c r="A17" s="15" t="s">
        <v>20</v>
      </c>
      <c r="B17" s="16" t="s">
        <v>0</v>
      </c>
      <c r="C17" s="17">
        <f>SUM(C18:C18)</f>
        <v>97724</v>
      </c>
      <c r="D17" s="17">
        <f>SUM(D18:D18)</f>
        <v>99565</v>
      </c>
    </row>
    <row r="18" spans="1:4" s="18" customFormat="1" ht="51.75" customHeight="1">
      <c r="A18" s="15" t="s">
        <v>41</v>
      </c>
      <c r="B18" s="16" t="s">
        <v>42</v>
      </c>
      <c r="C18" s="19">
        <v>97724</v>
      </c>
      <c r="D18" s="19">
        <v>99565</v>
      </c>
    </row>
    <row r="19" spans="1:4" s="18" customFormat="1" ht="47.25" customHeight="1">
      <c r="A19" s="20" t="s">
        <v>21</v>
      </c>
      <c r="B19" s="21" t="s">
        <v>15</v>
      </c>
      <c r="C19" s="22">
        <f>C20+C24+C26+C28+C30+C22</f>
        <v>169959.35</v>
      </c>
      <c r="D19" s="22">
        <f>D20+D24+D26+D28+D30+D22</f>
        <v>168338.25</v>
      </c>
    </row>
    <row r="20" spans="1:4" s="18" customFormat="1" ht="110.25">
      <c r="A20" s="23" t="s">
        <v>29</v>
      </c>
      <c r="B20" s="24" t="s">
        <v>30</v>
      </c>
      <c r="C20" s="17">
        <f>SUM(C21)</f>
        <v>48381</v>
      </c>
      <c r="D20" s="17">
        <f>SUM(D21)</f>
        <v>45963</v>
      </c>
    </row>
    <row r="21" spans="1:5" s="18" customFormat="1" ht="135" customHeight="1">
      <c r="A21" s="23" t="s">
        <v>44</v>
      </c>
      <c r="B21" s="24" t="s">
        <v>43</v>
      </c>
      <c r="C21" s="25">
        <v>48381</v>
      </c>
      <c r="D21" s="25">
        <v>45963</v>
      </c>
      <c r="E21" s="26" t="s">
        <v>71</v>
      </c>
    </row>
    <row r="22" spans="1:4" s="18" customFormat="1" ht="90" customHeight="1">
      <c r="A22" s="23" t="s">
        <v>80</v>
      </c>
      <c r="B22" s="24" t="s">
        <v>79</v>
      </c>
      <c r="C22" s="25">
        <f>C23</f>
        <v>1132.4</v>
      </c>
      <c r="D22" s="25">
        <f>D23</f>
        <v>1350.7</v>
      </c>
    </row>
    <row r="23" spans="1:4" s="18" customFormat="1" ht="99" customHeight="1">
      <c r="A23" s="23" t="s">
        <v>77</v>
      </c>
      <c r="B23" s="24" t="s">
        <v>78</v>
      </c>
      <c r="C23" s="25">
        <v>1132.4</v>
      </c>
      <c r="D23" s="25">
        <v>1350.7</v>
      </c>
    </row>
    <row r="24" spans="1:4" s="18" customFormat="1" ht="79.5" customHeight="1">
      <c r="A24" s="23" t="s">
        <v>38</v>
      </c>
      <c r="B24" s="24" t="s">
        <v>39</v>
      </c>
      <c r="C24" s="25">
        <f>SUM(C25)</f>
        <v>2615</v>
      </c>
      <c r="D24" s="25">
        <f>SUM(D25)</f>
        <v>2615</v>
      </c>
    </row>
    <row r="25" spans="1:4" s="18" customFormat="1" ht="92.25" customHeight="1">
      <c r="A25" s="23" t="s">
        <v>46</v>
      </c>
      <c r="B25" s="24" t="s">
        <v>45</v>
      </c>
      <c r="C25" s="25">
        <v>2615</v>
      </c>
      <c r="D25" s="25">
        <v>2615</v>
      </c>
    </row>
    <row r="26" spans="1:4" s="18" customFormat="1" ht="47.25">
      <c r="A26" s="23" t="s">
        <v>36</v>
      </c>
      <c r="B26" s="24" t="s">
        <v>37</v>
      </c>
      <c r="C26" s="25">
        <f>SUM(C27)</f>
        <v>2279.09</v>
      </c>
      <c r="D26" s="25">
        <f>SUM(D27)</f>
        <v>2279.09</v>
      </c>
    </row>
    <row r="27" spans="1:4" s="18" customFormat="1" ht="48" customHeight="1">
      <c r="A27" s="23" t="s">
        <v>48</v>
      </c>
      <c r="B27" s="24" t="s">
        <v>47</v>
      </c>
      <c r="C27" s="25">
        <v>2279.09</v>
      </c>
      <c r="D27" s="25">
        <v>2279.09</v>
      </c>
    </row>
    <row r="28" spans="1:4" s="18" customFormat="1" ht="31.5">
      <c r="A28" s="23" t="s">
        <v>34</v>
      </c>
      <c r="B28" s="24" t="s">
        <v>35</v>
      </c>
      <c r="C28" s="25">
        <f>SUM(C29)</f>
        <v>72</v>
      </c>
      <c r="D28" s="25">
        <f>SUM(D29)</f>
        <v>73.9</v>
      </c>
    </row>
    <row r="29" spans="1:4" s="18" customFormat="1" ht="39" customHeight="1">
      <c r="A29" s="23" t="s">
        <v>50</v>
      </c>
      <c r="B29" s="24" t="s">
        <v>49</v>
      </c>
      <c r="C29" s="25">
        <v>72</v>
      </c>
      <c r="D29" s="25">
        <v>73.9</v>
      </c>
    </row>
    <row r="30" spans="1:4" s="18" customFormat="1" ht="15.75">
      <c r="A30" s="15" t="s">
        <v>22</v>
      </c>
      <c r="B30" s="16" t="s">
        <v>16</v>
      </c>
      <c r="C30" s="17">
        <f>SUM(C31:C33)</f>
        <v>115479.86</v>
      </c>
      <c r="D30" s="17">
        <f>SUM(D31:D33)</f>
        <v>116056.56</v>
      </c>
    </row>
    <row r="31" spans="1:8" s="18" customFormat="1" ht="30" customHeight="1">
      <c r="A31" s="15" t="s">
        <v>51</v>
      </c>
      <c r="B31" s="16" t="s">
        <v>54</v>
      </c>
      <c r="C31" s="17">
        <v>712.05</v>
      </c>
      <c r="D31" s="17">
        <v>712.05</v>
      </c>
      <c r="E31" s="26" t="s">
        <v>71</v>
      </c>
      <c r="F31" s="26" t="s">
        <v>71</v>
      </c>
      <c r="H31" s="26" t="s">
        <v>71</v>
      </c>
    </row>
    <row r="32" spans="1:9" s="18" customFormat="1" ht="30.75" customHeight="1">
      <c r="A32" s="15" t="s">
        <v>52</v>
      </c>
      <c r="B32" s="16" t="s">
        <v>54</v>
      </c>
      <c r="C32" s="17">
        <v>113669.31</v>
      </c>
      <c r="D32" s="17">
        <v>114246.01</v>
      </c>
      <c r="E32" s="26" t="s">
        <v>71</v>
      </c>
      <c r="F32" s="26" t="s">
        <v>71</v>
      </c>
      <c r="H32" s="26" t="s">
        <v>71</v>
      </c>
      <c r="I32" s="26" t="s">
        <v>71</v>
      </c>
    </row>
    <row r="33" spans="1:9" s="18" customFormat="1" ht="30.75" customHeight="1">
      <c r="A33" s="15" t="s">
        <v>53</v>
      </c>
      <c r="B33" s="16" t="s">
        <v>54</v>
      </c>
      <c r="C33" s="17">
        <v>1098.5</v>
      </c>
      <c r="D33" s="17">
        <v>1098.5</v>
      </c>
      <c r="E33" s="26" t="s">
        <v>71</v>
      </c>
      <c r="F33" s="26" t="s">
        <v>71</v>
      </c>
      <c r="H33" s="26" t="s">
        <v>71</v>
      </c>
      <c r="I33" s="26" t="s">
        <v>71</v>
      </c>
    </row>
    <row r="34" spans="1:4" s="18" customFormat="1" ht="32.25" customHeight="1">
      <c r="A34" s="27" t="s">
        <v>23</v>
      </c>
      <c r="B34" s="21" t="s">
        <v>33</v>
      </c>
      <c r="C34" s="22">
        <f>SUM(C35,C40,C42,C46,C48,C44)</f>
        <v>168564.69999999998</v>
      </c>
      <c r="D34" s="22">
        <f>SUM(D35,D40,D42,D46,D48,D45)</f>
        <v>164963.6</v>
      </c>
    </row>
    <row r="35" spans="1:4" s="18" customFormat="1" ht="47.25">
      <c r="A35" s="28" t="s">
        <v>24</v>
      </c>
      <c r="B35" s="29" t="s">
        <v>7</v>
      </c>
      <c r="C35" s="17">
        <f>SUM(C36:C39)</f>
        <v>16582.2</v>
      </c>
      <c r="D35" s="17">
        <f>SUM(D36:D39)</f>
        <v>12837.5</v>
      </c>
    </row>
    <row r="36" spans="1:6" s="18" customFormat="1" ht="47.25" customHeight="1">
      <c r="A36" s="28" t="s">
        <v>56</v>
      </c>
      <c r="B36" s="29" t="s">
        <v>55</v>
      </c>
      <c r="C36" s="17">
        <v>732</v>
      </c>
      <c r="D36" s="17">
        <v>732</v>
      </c>
      <c r="E36" s="26"/>
      <c r="F36" s="26" t="s">
        <v>71</v>
      </c>
    </row>
    <row r="37" spans="1:9" s="18" customFormat="1" ht="47.25">
      <c r="A37" s="28" t="s">
        <v>57</v>
      </c>
      <c r="B37" s="29" t="s">
        <v>55</v>
      </c>
      <c r="C37" s="17">
        <v>721.4</v>
      </c>
      <c r="D37" s="17">
        <v>721.4</v>
      </c>
      <c r="E37" s="26" t="s">
        <v>71</v>
      </c>
      <c r="F37" s="26" t="s">
        <v>71</v>
      </c>
      <c r="G37" s="26" t="s">
        <v>71</v>
      </c>
      <c r="H37" s="26" t="s">
        <v>71</v>
      </c>
      <c r="I37" s="26" t="s">
        <v>71</v>
      </c>
    </row>
    <row r="38" spans="1:6" s="18" customFormat="1" ht="47.25">
      <c r="A38" s="28" t="s">
        <v>58</v>
      </c>
      <c r="B38" s="29" t="s">
        <v>55</v>
      </c>
      <c r="C38" s="17">
        <v>9284</v>
      </c>
      <c r="D38" s="17">
        <v>9739</v>
      </c>
      <c r="E38" s="26"/>
      <c r="F38" s="26" t="s">
        <v>71</v>
      </c>
    </row>
    <row r="39" spans="1:10" s="18" customFormat="1" ht="47.25">
      <c r="A39" s="28" t="s">
        <v>59</v>
      </c>
      <c r="B39" s="29" t="s">
        <v>55</v>
      </c>
      <c r="C39" s="17">
        <v>5844.8</v>
      </c>
      <c r="D39" s="17">
        <v>1645.1</v>
      </c>
      <c r="E39" s="26" t="s">
        <v>71</v>
      </c>
      <c r="F39" s="26" t="s">
        <v>71</v>
      </c>
      <c r="G39" s="26" t="s">
        <v>71</v>
      </c>
      <c r="H39" s="26" t="s">
        <v>71</v>
      </c>
      <c r="I39" s="26" t="s">
        <v>71</v>
      </c>
      <c r="J39" s="26" t="s">
        <v>71</v>
      </c>
    </row>
    <row r="40" spans="1:4" s="18" customFormat="1" ht="66" customHeight="1">
      <c r="A40" s="28" t="s">
        <v>25</v>
      </c>
      <c r="B40" s="29" t="s">
        <v>82</v>
      </c>
      <c r="C40" s="17">
        <f>SUM(C41)</f>
        <v>5190</v>
      </c>
      <c r="D40" s="17">
        <f>SUM(D41)</f>
        <v>5190</v>
      </c>
    </row>
    <row r="41" spans="1:6" s="18" customFormat="1" ht="85.5" customHeight="1">
      <c r="A41" s="28" t="s">
        <v>61</v>
      </c>
      <c r="B41" s="29" t="s">
        <v>60</v>
      </c>
      <c r="C41" s="17">
        <v>5190</v>
      </c>
      <c r="D41" s="17">
        <v>5190</v>
      </c>
      <c r="E41" s="26" t="s">
        <v>71</v>
      </c>
      <c r="F41" s="26" t="s">
        <v>71</v>
      </c>
    </row>
    <row r="42" spans="1:4" s="18" customFormat="1" ht="94.5">
      <c r="A42" s="28" t="s">
        <v>26</v>
      </c>
      <c r="B42" s="29" t="s">
        <v>12</v>
      </c>
      <c r="C42" s="17">
        <f>SUM(C43)</f>
        <v>4275</v>
      </c>
      <c r="D42" s="17">
        <f>SUM(D43)</f>
        <v>4275</v>
      </c>
    </row>
    <row r="43" spans="1:6" s="18" customFormat="1" ht="112.5" customHeight="1">
      <c r="A43" s="28" t="s">
        <v>63</v>
      </c>
      <c r="B43" s="29" t="s">
        <v>62</v>
      </c>
      <c r="C43" s="17">
        <v>4275</v>
      </c>
      <c r="D43" s="17">
        <v>4275</v>
      </c>
      <c r="E43" s="26" t="s">
        <v>71</v>
      </c>
      <c r="F43" s="26" t="s">
        <v>71</v>
      </c>
    </row>
    <row r="44" spans="1:4" s="18" customFormat="1" ht="67.5" customHeight="1">
      <c r="A44" s="28" t="s">
        <v>73</v>
      </c>
      <c r="B44" s="29" t="s">
        <v>74</v>
      </c>
      <c r="C44" s="17">
        <f>C45</f>
        <v>1286.4</v>
      </c>
      <c r="D44" s="17">
        <f>D45</f>
        <v>1410</v>
      </c>
    </row>
    <row r="45" spans="1:4" s="18" customFormat="1" ht="63" customHeight="1">
      <c r="A45" s="28" t="s">
        <v>72</v>
      </c>
      <c r="B45" s="29" t="s">
        <v>74</v>
      </c>
      <c r="C45" s="17">
        <v>1286.4</v>
      </c>
      <c r="D45" s="17">
        <v>1410</v>
      </c>
    </row>
    <row r="46" spans="1:4" s="18" customFormat="1" ht="78" customHeight="1">
      <c r="A46" s="28" t="s">
        <v>31</v>
      </c>
      <c r="B46" s="29" t="s">
        <v>32</v>
      </c>
      <c r="C46" s="17">
        <f>SUM(C47)</f>
        <v>3.7</v>
      </c>
      <c r="D46" s="17">
        <f>SUM(D47)</f>
        <v>23.7</v>
      </c>
    </row>
    <row r="47" spans="1:4" s="18" customFormat="1" ht="83.25" customHeight="1">
      <c r="A47" s="28" t="s">
        <v>65</v>
      </c>
      <c r="B47" s="29" t="s">
        <v>64</v>
      </c>
      <c r="C47" s="17">
        <v>3.7</v>
      </c>
      <c r="D47" s="17">
        <v>23.7</v>
      </c>
    </row>
    <row r="48" spans="1:4" s="18" customFormat="1" ht="15.75">
      <c r="A48" s="28" t="s">
        <v>27</v>
      </c>
      <c r="B48" s="29" t="s">
        <v>10</v>
      </c>
      <c r="C48" s="17">
        <f>SUM(C49:C49)</f>
        <v>141227.4</v>
      </c>
      <c r="D48" s="17">
        <f>SUM(D49:D49)</f>
        <v>141227.4</v>
      </c>
    </row>
    <row r="49" spans="1:9" s="18" customFormat="1" ht="31.5" customHeight="1">
      <c r="A49" s="28" t="s">
        <v>67</v>
      </c>
      <c r="B49" s="29" t="s">
        <v>66</v>
      </c>
      <c r="C49" s="17">
        <v>141227.4</v>
      </c>
      <c r="D49" s="17">
        <v>141227.4</v>
      </c>
      <c r="E49" s="26" t="s">
        <v>71</v>
      </c>
      <c r="F49" s="26" t="s">
        <v>71</v>
      </c>
      <c r="G49" s="26" t="s">
        <v>71</v>
      </c>
      <c r="H49" s="26" t="s">
        <v>71</v>
      </c>
      <c r="I49" s="26" t="s">
        <v>71</v>
      </c>
    </row>
    <row r="50" spans="1:4" s="18" customFormat="1" ht="15.75">
      <c r="A50" s="30" t="s">
        <v>28</v>
      </c>
      <c r="B50" s="31" t="s">
        <v>18</v>
      </c>
      <c r="C50" s="32">
        <f>C51</f>
        <v>7726.1</v>
      </c>
      <c r="D50" s="32">
        <f>D51</f>
        <v>7726.1</v>
      </c>
    </row>
    <row r="51" spans="1:4" s="18" customFormat="1" ht="158.25" customHeight="1">
      <c r="A51" s="33" t="s">
        <v>40</v>
      </c>
      <c r="B51" s="34" t="s">
        <v>83</v>
      </c>
      <c r="C51" s="35">
        <f>SUM(C52)</f>
        <v>7726.1</v>
      </c>
      <c r="D51" s="35">
        <f>SUM(D52)</f>
        <v>7726.1</v>
      </c>
    </row>
    <row r="52" spans="1:4" s="18" customFormat="1" ht="175.5" customHeight="1">
      <c r="A52" s="33" t="s">
        <v>68</v>
      </c>
      <c r="B52" s="34" t="s">
        <v>81</v>
      </c>
      <c r="C52" s="35">
        <v>7726.1</v>
      </c>
      <c r="D52" s="35">
        <v>7726.1</v>
      </c>
    </row>
    <row r="53" spans="1:4" s="1" customFormat="1" ht="15.75">
      <c r="A53" s="38" t="s">
        <v>1</v>
      </c>
      <c r="B53" s="39"/>
      <c r="C53" s="14">
        <f>C13+C14</f>
        <v>578106.7899999999</v>
      </c>
      <c r="D53" s="14">
        <f>D13+D14</f>
        <v>580171.09</v>
      </c>
    </row>
    <row r="54" spans="1:2" ht="15">
      <c r="A54" s="3"/>
      <c r="B54" s="3"/>
    </row>
    <row r="55" ht="33.75" customHeight="1"/>
    <row r="56" ht="32.25" customHeight="1"/>
  </sheetData>
  <sheetProtection/>
  <mergeCells count="11">
    <mergeCell ref="B1:D1"/>
    <mergeCell ref="A53:B53"/>
    <mergeCell ref="A10:C10"/>
    <mergeCell ref="C11:D11"/>
    <mergeCell ref="B11:B12"/>
    <mergeCell ref="A11:A12"/>
    <mergeCell ref="A9:D9"/>
    <mergeCell ref="A8:D8"/>
    <mergeCell ref="A5:D5"/>
    <mergeCell ref="A4:D4"/>
    <mergeCell ref="A3:D3"/>
  </mergeCells>
  <printOptions/>
  <pageMargins left="0.984251968503937" right="0.2362204724409449" top="0.6692913385826772" bottom="0.4330708661417323" header="0.3937007874015748" footer="0.31496062992125984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Шарапова</dc:creator>
  <cp:keywords/>
  <dc:description/>
  <cp:lastModifiedBy>User</cp:lastModifiedBy>
  <cp:lastPrinted>2022-11-09T10:12:41Z</cp:lastPrinted>
  <dcterms:created xsi:type="dcterms:W3CDTF">2007-08-16T08:53:24Z</dcterms:created>
  <dcterms:modified xsi:type="dcterms:W3CDTF">2024-04-19T12:34:24Z</dcterms:modified>
  <cp:category/>
  <cp:version/>
  <cp:contentType/>
  <cp:contentStatus/>
</cp:coreProperties>
</file>