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 2023-2025  годы по бюджету\"/>
    </mc:Choice>
  </mc:AlternateContent>
  <xr:revisionPtr revIDLastSave="0" documentId="13_ncr:1_{26F47E17-BC88-4560-AF69-47580D512136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Р" sheetId="2" r:id="rId1"/>
  </sheets>
  <definedNames>
    <definedName name="Print_Titles" localSheetId="0">МР!$9:$9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" l="1"/>
  <c r="C21" i="2"/>
  <c r="C19" i="2"/>
  <c r="C31" i="2"/>
  <c r="C45" i="2"/>
  <c r="C47" i="2"/>
  <c r="C54" i="2"/>
  <c r="C49" i="2"/>
  <c r="C52" i="2"/>
  <c r="C36" i="2"/>
  <c r="C41" i="2"/>
  <c r="C14" i="2"/>
  <c r="C13" i="2" s="1"/>
  <c r="C23" i="2"/>
  <c r="C25" i="2"/>
  <c r="C27" i="2"/>
  <c r="C17" i="2"/>
  <c r="C16" i="2" s="1"/>
  <c r="C43" i="2"/>
  <c r="C51" i="2" l="1"/>
  <c r="C35" i="2"/>
  <c r="C12" i="2" l="1"/>
  <c r="C11" i="2" s="1"/>
  <c r="C56" i="2" s="1"/>
</calcChain>
</file>

<file path=xl/sharedStrings.xml><?xml version="1.0" encoding="utf-8"?>
<sst xmlns="http://schemas.openxmlformats.org/spreadsheetml/2006/main" count="111" uniqueCount="99">
  <si>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</si>
  <si>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</si>
  <si>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</si>
  <si>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</si>
  <si>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</si>
  <si>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</si>
  <si>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</si>
  <si>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</si>
  <si>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</si>
  <si>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</si>
  <si>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</si>
  <si>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</si>
  <si>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</si>
  <si>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</si>
  <si>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</si>
  <si>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</si>
  <si>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</si>
  <si>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</si>
  <si>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</si>
  <si>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</si>
  <si>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</si>
  <si>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</si>
  <si>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</si>
  <si>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</si>
  <si>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</si>
  <si>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</si>
  <si>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</si>
  <si>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</si>
  <si>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</si>
  <si>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</si>
  <si>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</si>
  <si>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</si>
  <si>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</si>
  <si>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</si>
  <si>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</si>
  <si>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</si>
  <si>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</si>
  <si>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</si>
  <si>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</si>
  <si>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</si>
  <si>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</si>
  <si>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</si>
  <si>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</si>
  <si>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</si>
  <si>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</si>
  <si>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</si>
  <si>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2023 год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</si>
  <si>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</si>
  <si>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</si>
  <si>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</si>
  <si>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</si>
  <si>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</si>
  <si>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</si>
  <si>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</si>
  <si>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</si>
  <si>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</si>
  <si>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</si>
  <si>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</si>
  <si>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</si>
  <si>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</si>
  <si>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</si>
  <si>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</si>
  <si>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</si>
  <si>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</si>
  <si>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</si>
  <si>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</si>
  <si>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</si>
  <si>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</si>
  <si>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</si>
  <si>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</si>
  <si>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</si>
  <si>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</si>
  <si>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</si>
  <si>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</si>
  <si>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</si>
  <si>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</si>
  <si>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округов</t>
  </si>
  <si>
    <t>903 2 02 49999 14 0000 150</t>
  </si>
  <si>
    <t xml:space="preserve">                                                            к   решению Думы Афанасьевского         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</si>
  <si>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</si>
  <si>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</si>
  <si>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</si>
  <si>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</si>
  <si>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</si>
  <si>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</si>
  <si>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903 2 02 25098 14 0000 150</t>
  </si>
  <si>
    <t>903 2 02 25179 14 0000 150</t>
  </si>
  <si>
    <t xml:space="preserve">Субсидия бюджетам муниципальных округов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</si>
  <si>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 xml:space="preserve">Субсидия местным бюджетам на обновление материально-технической базы для организации учебно-исследовательской. научно-практической, творческой деятельности, занятий физической культурой и спортом в образовательных организациях </t>
  </si>
  <si>
    <t>Субсидии бюджетам муниципальных округов на техническое оснащение муниципальных музеев</t>
  </si>
  <si>
    <t>Субсидии бюджетам на техническое оснащение муниципальных музеев</t>
  </si>
  <si>
    <t>000 2 02 25590 00 0000 150</t>
  </si>
  <si>
    <t>902 2 02 25590 14 0000 150</t>
  </si>
  <si>
    <t>000 2 02 25098 00 0000 150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</si>
  <si>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</si>
  <si>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000 2 02 25179 00 0000 150</t>
  </si>
  <si>
    <t xml:space="preserve">                                                            ПРИЛОЖЕНИЕ № 4</t>
  </si>
  <si>
    <t xml:space="preserve">                                                            муниципального округа </t>
  </si>
  <si>
    <t xml:space="preserve">                     от   14.12.2022  № 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</si>
</sst>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165" fontId="15" fillId="0" borderId="2" xfId="1" applyNumberFormat="1" applyFont="1" applyFill="1" applyBorder="1" applyAlignment="1" applyProtection="1">
      <alignment horizontal="justify" vertical="justify" wrapText="1"/>
    </xf>
    <xf numFmtId="165" fontId="7" fillId="0" borderId="2" xfId="0" applyNumberFormat="1" applyFont="1" applyFill="1" applyBorder="1" applyAlignment="1">
      <alignment horizontal="left" vertical="top" wrapText="1"/>
    </xf>
    <xf numFmtId="165" fontId="7" fillId="0" borderId="2" xfId="0" applyNumberFormat="1" applyFont="1" applyFill="1" applyBorder="1" applyAlignment="1">
      <alignment horizontal="justify" vertical="justify" wrapText="1"/>
    </xf>
    <xf numFmtId="165" fontId="10" fillId="0" borderId="2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justify" vertical="justify" wrapText="1"/>
    </xf>
    <xf numFmtId="165" fontId="10" fillId="0" borderId="3" xfId="0" applyNumberFormat="1" applyFont="1" applyFill="1" applyBorder="1" applyAlignment="1">
      <alignment horizontal="left" vertical="top" wrapText="1"/>
    </xf>
    <xf numFmtId="165" fontId="10" fillId="0" borderId="3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165" fontId="10" fillId="0" borderId="3" xfId="0" applyNumberFormat="1" applyFont="1" applyFill="1" applyBorder="1" applyAlignment="1">
      <alignment horizontal="justify" vertical="top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4" fontId="17" fillId="0" borderId="2" xfId="0" applyNumberFormat="1" applyFont="1" applyFill="1" applyBorder="1" applyAlignment="1">
      <alignment horizontal="right" vertical="top"/>
    </xf>
    <xf numFmtId="4" fontId="10" fillId="0" borderId="2" xfId="0" applyNumberFormat="1" applyFont="1" applyFill="1" applyBorder="1" applyAlignment="1">
      <alignment horizontal="right" vertical="top" wrapText="1"/>
    </xf>
    <xf numFmtId="4" fontId="10" fillId="0" borderId="2" xfId="4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4" fontId="17" fillId="0" borderId="3" xfId="0" applyNumberFormat="1" applyFont="1" applyFill="1" applyBorder="1" applyAlignment="1">
      <alignment horizontal="right" vertical="top"/>
    </xf>
    <xf numFmtId="165" fontId="15" fillId="0" borderId="2" xfId="0" applyNumberFormat="1" applyFont="1" applyFill="1" applyBorder="1" applyAlignment="1">
      <alignment horizontal="left" vertical="top" wrapText="1"/>
    </xf>
    <xf numFmtId="165" fontId="15" fillId="0" borderId="3" xfId="0" applyNumberFormat="1" applyFont="1" applyFill="1" applyBorder="1" applyAlignment="1">
      <alignment horizontal="left" vertical="top" wrapText="1"/>
    </xf>
    <xf numFmtId="165" fontId="15" fillId="0" borderId="3" xfId="0" applyNumberFormat="1" applyFont="1" applyFill="1" applyBorder="1" applyAlignment="1">
      <alignment horizontal="justify" vertical="justify" wrapText="1"/>
    </xf>
    <xf numFmtId="4" fontId="16" fillId="0" borderId="3" xfId="0" applyNumberFormat="1" applyFont="1" applyFill="1" applyBorder="1" applyAlignment="1">
      <alignment horizontal="right" vertical="top"/>
    </xf>
    <xf numFmtId="0" fontId="10" fillId="0" borderId="0" xfId="0" applyFont="1" applyAlignment="1">
      <alignment vertical="top" wrapText="1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zoomScaleNormal="100" workbookViewId="0">
      <selection activeCell="M11" sqref="M11"/>
    </sheetView>
  </sheetViews>
  <sheetFormatPr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25.85546875" style="4" customWidth="1"/>
    <col min="6" max="16384" width="9.140625" style="4"/>
  </cols>
  <sheetData>
    <row r="1" spans="1:3" ht="18.75" x14ac:dyDescent="0.2">
      <c r="A1" s="37" t="s">
        <v>96</v>
      </c>
      <c r="B1" s="37"/>
      <c r="C1" s="37"/>
    </row>
    <row r="2" spans="1:3" ht="18.75" x14ac:dyDescent="0.2">
      <c r="A2" s="37" t="s">
        <v>78</v>
      </c>
      <c r="B2" s="37"/>
      <c r="C2" s="37"/>
    </row>
    <row r="3" spans="1:3" ht="18.75" x14ac:dyDescent="0.2">
      <c r="A3" s="37" t="s">
        <v>97</v>
      </c>
      <c r="B3" s="37"/>
      <c r="C3" s="37"/>
    </row>
    <row r="4" spans="1:3" ht="18.75" x14ac:dyDescent="0.2">
      <c r="A4" s="7" t="s">
        <v>14</v>
      </c>
      <c r="B4" s="8" t="s">
        <v>98</v>
      </c>
      <c r="C4" s="7"/>
    </row>
    <row r="5" spans="1:3" ht="18.75" x14ac:dyDescent="0.2">
      <c r="A5" s="2"/>
      <c r="B5" s="6"/>
      <c r="C5" s="5"/>
    </row>
    <row r="6" spans="1:3" ht="18.75" customHeight="1" x14ac:dyDescent="0.2">
      <c r="A6" s="38" t="s">
        <v>12</v>
      </c>
      <c r="B6" s="38"/>
      <c r="C6" s="38"/>
    </row>
    <row r="7" spans="1:3" ht="75" customHeight="1" x14ac:dyDescent="0.2">
      <c r="A7" s="36" t="s">
        <v>46</v>
      </c>
      <c r="B7" s="36"/>
      <c r="C7" s="36"/>
    </row>
    <row r="8" spans="1:3" ht="18.75" customHeight="1" x14ac:dyDescent="0.2">
      <c r="A8" s="36"/>
      <c r="B8" s="36"/>
      <c r="C8" s="36"/>
    </row>
    <row r="9" spans="1:3" ht="32.25" customHeight="1" x14ac:dyDescent="0.2">
      <c r="A9" s="18" t="s">
        <v>2</v>
      </c>
      <c r="B9" s="18" t="s">
        <v>9</v>
      </c>
      <c r="C9" s="18" t="s">
        <v>8</v>
      </c>
    </row>
    <row r="10" spans="1:3" ht="18.75" customHeight="1" x14ac:dyDescent="0.2">
      <c r="A10" s="9" t="s">
        <v>3</v>
      </c>
      <c r="B10" s="10" t="s">
        <v>10</v>
      </c>
      <c r="C10" s="22">
        <v>142985.25</v>
      </c>
    </row>
    <row r="11" spans="1:3" s="1" customFormat="1" ht="16.5" customHeight="1" x14ac:dyDescent="0.2">
      <c r="A11" s="9" t="s">
        <v>4</v>
      </c>
      <c r="B11" s="10" t="s">
        <v>5</v>
      </c>
      <c r="C11" s="23">
        <f>C12</f>
        <v>403755.13999999996</v>
      </c>
    </row>
    <row r="12" spans="1:3" s="1" customFormat="1" ht="46.5" customHeight="1" x14ac:dyDescent="0.2">
      <c r="A12" s="9" t="s">
        <v>6</v>
      </c>
      <c r="B12" s="10" t="s">
        <v>15</v>
      </c>
      <c r="C12" s="23">
        <f>C13+C16+C35+C51</f>
        <v>403755.13999999996</v>
      </c>
    </row>
    <row r="13" spans="1:3" s="27" customFormat="1" ht="31.5" x14ac:dyDescent="0.2">
      <c r="A13" s="9" t="s">
        <v>22</v>
      </c>
      <c r="B13" s="11" t="s">
        <v>19</v>
      </c>
      <c r="C13" s="23">
        <f>SUM(C14)</f>
        <v>103127</v>
      </c>
    </row>
    <row r="14" spans="1:3" s="27" customFormat="1" ht="31.5" customHeight="1" x14ac:dyDescent="0.2">
      <c r="A14" s="12" t="s">
        <v>23</v>
      </c>
      <c r="B14" s="13" t="s">
        <v>0</v>
      </c>
      <c r="C14" s="24">
        <f>SUM(C15:C15)</f>
        <v>103127</v>
      </c>
    </row>
    <row r="15" spans="1:3" s="27" customFormat="1" ht="51.75" customHeight="1" x14ac:dyDescent="0.2">
      <c r="A15" s="12" t="s">
        <v>47</v>
      </c>
      <c r="B15" s="13" t="s">
        <v>48</v>
      </c>
      <c r="C15" s="25">
        <v>103127</v>
      </c>
    </row>
    <row r="16" spans="1:3" s="27" customFormat="1" ht="47.25" customHeight="1" x14ac:dyDescent="0.2">
      <c r="A16" s="29" t="s">
        <v>24</v>
      </c>
      <c r="B16" s="11" t="s">
        <v>16</v>
      </c>
      <c r="C16" s="23">
        <f>C17+C23+C25+C27+C31+C19+C21+C29</f>
        <v>147115.44</v>
      </c>
    </row>
    <row r="17" spans="1:5" s="27" customFormat="1" ht="110.25" x14ac:dyDescent="0.2">
      <c r="A17" s="19" t="s">
        <v>33</v>
      </c>
      <c r="B17" s="20" t="s">
        <v>34</v>
      </c>
      <c r="C17" s="24">
        <f>SUM(C18)</f>
        <v>52289</v>
      </c>
    </row>
    <row r="18" spans="1:5" s="27" customFormat="1" ht="135" customHeight="1" x14ac:dyDescent="0.2">
      <c r="A18" s="19" t="s">
        <v>50</v>
      </c>
      <c r="B18" s="20" t="s">
        <v>49</v>
      </c>
      <c r="C18" s="26">
        <v>52289</v>
      </c>
    </row>
    <row r="19" spans="1:5" s="27" customFormat="1" ht="93" customHeight="1" x14ac:dyDescent="0.2">
      <c r="A19" s="19" t="s">
        <v>93</v>
      </c>
      <c r="B19" s="20" t="s">
        <v>88</v>
      </c>
      <c r="C19" s="26">
        <f>C20</f>
        <v>741.7</v>
      </c>
    </row>
    <row r="20" spans="1:5" s="27" customFormat="1" ht="96.75" customHeight="1" x14ac:dyDescent="0.2">
      <c r="A20" s="19" t="s">
        <v>85</v>
      </c>
      <c r="B20" s="33" t="s">
        <v>87</v>
      </c>
      <c r="C20" s="26">
        <v>741.7</v>
      </c>
    </row>
    <row r="21" spans="1:5" s="27" customFormat="1" ht="110.25" customHeight="1" x14ac:dyDescent="0.2">
      <c r="A21" s="19" t="s">
        <v>95</v>
      </c>
      <c r="B21" s="20" t="s">
        <v>94</v>
      </c>
      <c r="C21" s="26">
        <f>C22</f>
        <v>1151.0999999999999</v>
      </c>
    </row>
    <row r="22" spans="1:5" s="27" customFormat="1" ht="111" customHeight="1" x14ac:dyDescent="0.2">
      <c r="A22" s="19" t="s">
        <v>86</v>
      </c>
      <c r="B22" s="20" t="s">
        <v>94</v>
      </c>
      <c r="C22" s="26">
        <v>1151.0999999999999</v>
      </c>
    </row>
    <row r="23" spans="1:5" s="27" customFormat="1" ht="79.5" customHeight="1" x14ac:dyDescent="0.2">
      <c r="A23" s="19" t="s">
        <v>42</v>
      </c>
      <c r="B23" s="20" t="s">
        <v>43</v>
      </c>
      <c r="C23" s="26">
        <f>SUM(C24)</f>
        <v>2784</v>
      </c>
    </row>
    <row r="24" spans="1:5" s="27" customFormat="1" ht="92.25" customHeight="1" x14ac:dyDescent="0.2">
      <c r="A24" s="19" t="s">
        <v>52</v>
      </c>
      <c r="B24" s="20" t="s">
        <v>51</v>
      </c>
      <c r="C24" s="26">
        <v>2784</v>
      </c>
    </row>
    <row r="25" spans="1:5" s="27" customFormat="1" ht="47.25" x14ac:dyDescent="0.2">
      <c r="A25" s="19" t="s">
        <v>40</v>
      </c>
      <c r="B25" s="20" t="s">
        <v>41</v>
      </c>
      <c r="C25" s="26">
        <f>SUM(C26)</f>
        <v>2681.28</v>
      </c>
    </row>
    <row r="26" spans="1:5" s="27" customFormat="1" ht="48" customHeight="1" x14ac:dyDescent="0.2">
      <c r="A26" s="19" t="s">
        <v>54</v>
      </c>
      <c r="B26" s="20" t="s">
        <v>53</v>
      </c>
      <c r="C26" s="26">
        <v>2681.28</v>
      </c>
    </row>
    <row r="27" spans="1:5" s="27" customFormat="1" ht="31.5" x14ac:dyDescent="0.2">
      <c r="A27" s="19" t="s">
        <v>38</v>
      </c>
      <c r="B27" s="20" t="s">
        <v>39</v>
      </c>
      <c r="C27" s="26">
        <f>SUM(C28)</f>
        <v>246.37</v>
      </c>
    </row>
    <row r="28" spans="1:5" s="27" customFormat="1" ht="39" customHeight="1" x14ac:dyDescent="0.2">
      <c r="A28" s="19" t="s">
        <v>56</v>
      </c>
      <c r="B28" s="20" t="s">
        <v>55</v>
      </c>
      <c r="C28" s="26">
        <v>246.37</v>
      </c>
    </row>
    <row r="29" spans="1:5" s="27" customFormat="1" ht="39" customHeight="1" x14ac:dyDescent="0.2">
      <c r="A29" s="19" t="s">
        <v>91</v>
      </c>
      <c r="B29" s="20" t="s">
        <v>90</v>
      </c>
      <c r="C29" s="26">
        <f>C30</f>
        <v>854.9</v>
      </c>
    </row>
    <row r="30" spans="1:5" s="27" customFormat="1" ht="39" customHeight="1" x14ac:dyDescent="0.2">
      <c r="A30" s="19" t="s">
        <v>92</v>
      </c>
      <c r="B30" s="20" t="s">
        <v>89</v>
      </c>
      <c r="C30" s="26">
        <v>854.9</v>
      </c>
    </row>
    <row r="31" spans="1:5" s="27" customFormat="1" ht="15.75" x14ac:dyDescent="0.2">
      <c r="A31" s="12" t="s">
        <v>25</v>
      </c>
      <c r="B31" s="13" t="s">
        <v>17</v>
      </c>
      <c r="C31" s="24">
        <f>SUM(C32:C34)</f>
        <v>86367.089999999982</v>
      </c>
    </row>
    <row r="32" spans="1:5" s="27" customFormat="1" ht="30" customHeight="1" x14ac:dyDescent="0.2">
      <c r="A32" s="12" t="s">
        <v>57</v>
      </c>
      <c r="B32" s="13" t="s">
        <v>60</v>
      </c>
      <c r="C32" s="24">
        <v>1698.65</v>
      </c>
      <c r="E32" s="27" t="s">
        <v>79</v>
      </c>
    </row>
    <row r="33" spans="1:7" s="27" customFormat="1" ht="30.75" customHeight="1" x14ac:dyDescent="0.2">
      <c r="A33" s="12" t="s">
        <v>58</v>
      </c>
      <c r="B33" s="13" t="s">
        <v>60</v>
      </c>
      <c r="C33" s="24">
        <v>78053.539999999994</v>
      </c>
      <c r="E33" s="27" t="s">
        <v>79</v>
      </c>
    </row>
    <row r="34" spans="1:7" s="27" customFormat="1" ht="30.75" customHeight="1" x14ac:dyDescent="0.2">
      <c r="A34" s="12" t="s">
        <v>59</v>
      </c>
      <c r="B34" s="13" t="s">
        <v>60</v>
      </c>
      <c r="C34" s="24">
        <v>6614.9</v>
      </c>
      <c r="E34" s="27" t="s">
        <v>79</v>
      </c>
      <c r="G34" s="27" t="s">
        <v>80</v>
      </c>
    </row>
    <row r="35" spans="1:7" s="27" customFormat="1" ht="32.25" customHeight="1" x14ac:dyDescent="0.2">
      <c r="A35" s="9" t="s">
        <v>26</v>
      </c>
      <c r="B35" s="11" t="s">
        <v>37</v>
      </c>
      <c r="C35" s="23">
        <f>C36+C41+C43+C45+C47+C49</f>
        <v>144932.09999999998</v>
      </c>
    </row>
    <row r="36" spans="1:7" s="27" customFormat="1" ht="47.25" x14ac:dyDescent="0.2">
      <c r="A36" s="14" t="s">
        <v>27</v>
      </c>
      <c r="B36" s="15" t="s">
        <v>7</v>
      </c>
      <c r="C36" s="24">
        <f>SUM(C37:C40)</f>
        <v>11314.1</v>
      </c>
    </row>
    <row r="37" spans="1:7" s="27" customFormat="1" ht="47.25" customHeight="1" x14ac:dyDescent="0.2">
      <c r="A37" s="14" t="s">
        <v>62</v>
      </c>
      <c r="B37" s="15" t="s">
        <v>61</v>
      </c>
      <c r="C37" s="24">
        <v>826</v>
      </c>
    </row>
    <row r="38" spans="1:7" s="27" customFormat="1" ht="47.25" x14ac:dyDescent="0.2">
      <c r="A38" s="14" t="s">
        <v>63</v>
      </c>
      <c r="B38" s="15" t="s">
        <v>61</v>
      </c>
      <c r="C38" s="24">
        <v>949</v>
      </c>
    </row>
    <row r="39" spans="1:7" s="27" customFormat="1" ht="47.25" x14ac:dyDescent="0.2">
      <c r="A39" s="14" t="s">
        <v>64</v>
      </c>
      <c r="B39" s="15" t="s">
        <v>61</v>
      </c>
      <c r="C39" s="24">
        <v>8021</v>
      </c>
      <c r="E39" s="27" t="s">
        <v>79</v>
      </c>
    </row>
    <row r="40" spans="1:7" s="27" customFormat="1" ht="47.25" x14ac:dyDescent="0.2">
      <c r="A40" s="14" t="s">
        <v>65</v>
      </c>
      <c r="B40" s="15" t="s">
        <v>61</v>
      </c>
      <c r="C40" s="24">
        <v>1518.1</v>
      </c>
      <c r="E40" s="27" t="s">
        <v>79</v>
      </c>
    </row>
    <row r="41" spans="1:7" s="27" customFormat="1" ht="63" x14ac:dyDescent="0.2">
      <c r="A41" s="14" t="s">
        <v>28</v>
      </c>
      <c r="B41" s="15" t="s">
        <v>18</v>
      </c>
      <c r="C41" s="24">
        <f>SUM(C42)</f>
        <v>5979</v>
      </c>
    </row>
    <row r="42" spans="1:7" s="27" customFormat="1" ht="85.5" customHeight="1" x14ac:dyDescent="0.2">
      <c r="A42" s="14" t="s">
        <v>67</v>
      </c>
      <c r="B42" s="15" t="s">
        <v>66</v>
      </c>
      <c r="C42" s="24">
        <v>5979</v>
      </c>
    </row>
    <row r="43" spans="1:7" s="27" customFormat="1" ht="94.5" x14ac:dyDescent="0.2">
      <c r="A43" s="14" t="s">
        <v>29</v>
      </c>
      <c r="B43" s="15" t="s">
        <v>13</v>
      </c>
      <c r="C43" s="24">
        <f>SUM(C44)</f>
        <v>3946.3</v>
      </c>
    </row>
    <row r="44" spans="1:7" s="27" customFormat="1" ht="112.5" customHeight="1" x14ac:dyDescent="0.2">
      <c r="A44" s="14" t="s">
        <v>69</v>
      </c>
      <c r="B44" s="15" t="s">
        <v>68</v>
      </c>
      <c r="C44" s="24">
        <v>3946.3</v>
      </c>
    </row>
    <row r="45" spans="1:7" s="27" customFormat="1" ht="61.5" customHeight="1" x14ac:dyDescent="0.2">
      <c r="A45" s="14" t="s">
        <v>83</v>
      </c>
      <c r="B45" s="15" t="s">
        <v>82</v>
      </c>
      <c r="C45" s="24">
        <f>C46</f>
        <v>973.8</v>
      </c>
    </row>
    <row r="46" spans="1:7" s="27" customFormat="1" ht="69.75" customHeight="1" x14ac:dyDescent="0.2">
      <c r="A46" s="14" t="s">
        <v>81</v>
      </c>
      <c r="B46" s="15" t="s">
        <v>84</v>
      </c>
      <c r="C46" s="24">
        <v>973.8</v>
      </c>
    </row>
    <row r="47" spans="1:7" s="27" customFormat="1" ht="78" customHeight="1" x14ac:dyDescent="0.2">
      <c r="A47" s="14" t="s">
        <v>35</v>
      </c>
      <c r="B47" s="15" t="s">
        <v>36</v>
      </c>
      <c r="C47" s="24">
        <f>SUM(C48)</f>
        <v>8.5</v>
      </c>
    </row>
    <row r="48" spans="1:7" s="27" customFormat="1" ht="83.25" customHeight="1" x14ac:dyDescent="0.2">
      <c r="A48" s="14" t="s">
        <v>71</v>
      </c>
      <c r="B48" s="15" t="s">
        <v>70</v>
      </c>
      <c r="C48" s="24">
        <v>8.5</v>
      </c>
    </row>
    <row r="49" spans="1:5" s="27" customFormat="1" ht="15.75" x14ac:dyDescent="0.2">
      <c r="A49" s="14" t="s">
        <v>30</v>
      </c>
      <c r="B49" s="15" t="s">
        <v>11</v>
      </c>
      <c r="C49" s="24">
        <f>SUM(C50:C50)</f>
        <v>122710.39999999999</v>
      </c>
    </row>
    <row r="50" spans="1:5" s="27" customFormat="1" ht="31.5" customHeight="1" x14ac:dyDescent="0.2">
      <c r="A50" s="14" t="s">
        <v>73</v>
      </c>
      <c r="B50" s="15" t="s">
        <v>72</v>
      </c>
      <c r="C50" s="24">
        <v>122710.39999999999</v>
      </c>
      <c r="E50" s="27" t="s">
        <v>79</v>
      </c>
    </row>
    <row r="51" spans="1:5" s="27" customFormat="1" ht="15.75" x14ac:dyDescent="0.2">
      <c r="A51" s="30" t="s">
        <v>31</v>
      </c>
      <c r="B51" s="31" t="s">
        <v>20</v>
      </c>
      <c r="C51" s="32">
        <f>C52+C54</f>
        <v>8580.6</v>
      </c>
    </row>
    <row r="52" spans="1:5" s="27" customFormat="1" ht="93.75" customHeight="1" x14ac:dyDescent="0.2">
      <c r="A52" s="16" t="s">
        <v>44</v>
      </c>
      <c r="B52" s="17" t="s">
        <v>45</v>
      </c>
      <c r="C52" s="28">
        <f>SUM(C53)</f>
        <v>7815.9</v>
      </c>
    </row>
    <row r="53" spans="1:5" s="27" customFormat="1" ht="96" customHeight="1" x14ac:dyDescent="0.2">
      <c r="A53" s="16" t="s">
        <v>74</v>
      </c>
      <c r="B53" s="17" t="s">
        <v>75</v>
      </c>
      <c r="C53" s="28">
        <v>7815.9</v>
      </c>
    </row>
    <row r="54" spans="1:5" s="27" customFormat="1" ht="32.25" customHeight="1" x14ac:dyDescent="0.2">
      <c r="A54" s="16" t="s">
        <v>32</v>
      </c>
      <c r="B54" s="17" t="s">
        <v>21</v>
      </c>
      <c r="C54" s="28">
        <f>SUM(C55:C55)</f>
        <v>764.7</v>
      </c>
    </row>
    <row r="55" spans="1:5" s="27" customFormat="1" ht="48.75" customHeight="1" x14ac:dyDescent="0.2">
      <c r="A55" s="16" t="s">
        <v>77</v>
      </c>
      <c r="B55" s="21" t="s">
        <v>76</v>
      </c>
      <c r="C55" s="28">
        <v>764.7</v>
      </c>
      <c r="E55" s="27" t="s">
        <v>79</v>
      </c>
    </row>
    <row r="56" spans="1:5" s="27" customFormat="1" ht="15.75" x14ac:dyDescent="0.2">
      <c r="A56" s="34" t="s">
        <v>1</v>
      </c>
      <c r="B56" s="35"/>
      <c r="C56" s="23">
        <f>C10+C11</f>
        <v>546740.3899999999</v>
      </c>
    </row>
    <row r="57" spans="1:5" s="27" customFormat="1" x14ac:dyDescent="0.2">
      <c r="A57" s="3"/>
      <c r="B57" s="3"/>
      <c r="C57" s="3"/>
    </row>
    <row r="58" spans="1:5" ht="33.75" customHeight="1" x14ac:dyDescent="0.2"/>
    <row r="59" spans="1:5" ht="32.25" customHeight="1" x14ac:dyDescent="0.2"/>
  </sheetData>
  <mergeCells count="7">
    <mergeCell ref="A56:B56"/>
    <mergeCell ref="A8:C8"/>
    <mergeCell ref="A7:C7"/>
    <mergeCell ref="A1:C1"/>
    <mergeCell ref="A2:C2"/>
    <mergeCell ref="A3:C3"/>
    <mergeCell ref="A6:C6"/>
  </mergeCells>
  <phoneticPr fontId="11" type="noConversion"/>
  <pageMargins left="0.98425196850393704" right="0.23622047244094491" top="0.6692913385826772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2022-11-09T10:11:05Z</cp:lastPrinted>
  <dcterms:created xsi:type="dcterms:W3CDTF">2007-08-16T08:53:24Z</dcterms:created>
  <dcterms:modified xsi:type="dcterms:W3CDTF">2022-12-14T06:06:35Z</dcterms:modified>
</cp:coreProperties>
</file>